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05" windowWidth="9555" windowHeight="38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Лист1!$A$1:$K$244</definedName>
  </definedNames>
  <calcPr calcId="125725" concurrentCalc="0"/>
</workbook>
</file>

<file path=xl/calcChain.xml><?xml version="1.0" encoding="utf-8"?>
<calcChain xmlns="http://schemas.openxmlformats.org/spreadsheetml/2006/main">
  <c r="G213" i="1"/>
  <c r="G214"/>
  <c r="G215"/>
  <c r="G216"/>
  <c r="G217"/>
  <c r="G218"/>
  <c r="G219"/>
  <c r="G220"/>
  <c r="G212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5"/>
  <c r="G6"/>
  <c r="G7"/>
  <c r="G8"/>
  <c r="G9"/>
  <c r="G10"/>
  <c r="G11"/>
  <c r="G12"/>
  <c r="G13"/>
  <c r="G4"/>
  <c r="A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H237"/>
  <c r="J237"/>
  <c r="H238"/>
  <c r="J238"/>
  <c r="H239"/>
  <c r="J239"/>
  <c r="H240"/>
  <c r="J240"/>
  <c r="H241"/>
  <c r="J241"/>
  <c r="H242"/>
  <c r="J242"/>
  <c r="H243"/>
  <c r="J24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K5"/>
  <c r="K6"/>
  <c r="K7"/>
  <c r="K8"/>
  <c r="K9"/>
  <c r="K10"/>
  <c r="K11"/>
  <c r="K12"/>
  <c r="K13"/>
  <c r="K4"/>
  <c r="K244"/>
  <c r="I10"/>
  <c r="J7"/>
  <c r="J11"/>
  <c r="I9"/>
  <c r="J9"/>
  <c r="J5"/>
  <c r="I5"/>
  <c r="I11"/>
  <c r="J10"/>
  <c r="J13"/>
  <c r="I13"/>
  <c r="J4"/>
  <c r="I4"/>
  <c r="I8"/>
  <c r="J8"/>
  <c r="I7"/>
  <c r="I6"/>
  <c r="J6"/>
  <c r="I12"/>
  <c r="J12"/>
  <c r="J244"/>
</calcChain>
</file>

<file path=xl/sharedStrings.xml><?xml version="1.0" encoding="utf-8"?>
<sst xmlns="http://schemas.openxmlformats.org/spreadsheetml/2006/main" count="150" uniqueCount="101">
  <si>
    <t>50х50</t>
  </si>
  <si>
    <t>100х50</t>
  </si>
  <si>
    <t>100х70</t>
  </si>
  <si>
    <t>100х100</t>
  </si>
  <si>
    <t>125x100</t>
  </si>
  <si>
    <t>125x125</t>
  </si>
  <si>
    <t>150х100</t>
  </si>
  <si>
    <t>150x125</t>
  </si>
  <si>
    <t>150х150</t>
  </si>
  <si>
    <t>200x125</t>
  </si>
  <si>
    <t>200х200</t>
  </si>
  <si>
    <t>250x100</t>
  </si>
  <si>
    <t>250x125</t>
  </si>
  <si>
    <t>250x150</t>
  </si>
  <si>
    <t>250x200</t>
  </si>
  <si>
    <t>250x250</t>
  </si>
  <si>
    <t>300x100</t>
  </si>
  <si>
    <t>300x125</t>
  </si>
  <si>
    <t>300x150</t>
  </si>
  <si>
    <t>300x200</t>
  </si>
  <si>
    <t>300x250</t>
  </si>
  <si>
    <t>300x300</t>
  </si>
  <si>
    <t>70х50</t>
  </si>
  <si>
    <t>125x50</t>
  </si>
  <si>
    <t>125x70</t>
  </si>
  <si>
    <t>150х50</t>
  </si>
  <si>
    <t>150х70</t>
  </si>
  <si>
    <t>200х100</t>
  </si>
  <si>
    <t>200х150</t>
  </si>
  <si>
    <t>80х50</t>
  </si>
  <si>
    <t>100х80</t>
  </si>
  <si>
    <t>125x80</t>
  </si>
  <si>
    <t>150х80</t>
  </si>
  <si>
    <t>70х70</t>
  </si>
  <si>
    <t>80х80</t>
  </si>
  <si>
    <t>200х70</t>
  </si>
  <si>
    <t>200х80</t>
  </si>
  <si>
    <t>200х125</t>
  </si>
  <si>
    <t>400x300</t>
  </si>
  <si>
    <t>100x100x100</t>
  </si>
  <si>
    <t>125x100x100</t>
  </si>
  <si>
    <t>100x50x50</t>
  </si>
  <si>
    <t>100x70x70</t>
  </si>
  <si>
    <t>100x80x80</t>
  </si>
  <si>
    <t>80х80х80</t>
  </si>
  <si>
    <t>150x100x100</t>
  </si>
  <si>
    <t>100х100х100</t>
  </si>
  <si>
    <t>200x100</t>
  </si>
  <si>
    <t>200x200</t>
  </si>
  <si>
    <t>50x50x50</t>
  </si>
  <si>
    <t xml:space="preserve"> Наименование</t>
  </si>
  <si>
    <t>DN</t>
  </si>
  <si>
    <t xml:space="preserve">88º  / Короткий отвод / Колено  </t>
  </si>
  <si>
    <t>69º  / Короткий отвод / Колено</t>
  </si>
  <si>
    <t>45º  / Короткий отвод / Колено</t>
  </si>
  <si>
    <t>30º  / Короткий отвод / Колено</t>
  </si>
  <si>
    <t>15º  / Короткий отвод / Колено</t>
  </si>
  <si>
    <t xml:space="preserve">45º Отвод (колено) с удлиненной стороной 250 мм </t>
  </si>
  <si>
    <t xml:space="preserve">88º Отвод (колено) с удлиненной стороной 250 мм </t>
  </si>
  <si>
    <t>88° Отвод (колено) с успокоительным участком 250 мм</t>
  </si>
  <si>
    <t xml:space="preserve">88° Отвод (колено) из двух колен по 44° </t>
  </si>
  <si>
    <t xml:space="preserve">45º  / Тройник </t>
  </si>
  <si>
    <t>45º Крестовина одноплоскостная</t>
  </si>
  <si>
    <t>70º Крестовина одноплоскостная</t>
  </si>
  <si>
    <t>88º Крестовина одноплоскостная</t>
  </si>
  <si>
    <t>88º Крестовина двухплоскостная</t>
  </si>
  <si>
    <t>88º Крестовина двухплоскостная с длинной стороной</t>
  </si>
  <si>
    <t>Ревизия с круглым отверстием (крышкой)</t>
  </si>
  <si>
    <t xml:space="preserve">Ревизия с прямоугольным отверстием (крышкой)     </t>
  </si>
  <si>
    <t>Переход / Переходной фитинг</t>
  </si>
  <si>
    <t xml:space="preserve">Опорная труба                          </t>
  </si>
  <si>
    <t xml:space="preserve">Заглушка / Торцевая заглушка / Пробка                                                                        </t>
  </si>
  <si>
    <t>Заглушка с прижимными скобами</t>
  </si>
  <si>
    <t xml:space="preserve">Пресс - заглушка                                                                        </t>
  </si>
  <si>
    <t>Сифон универсальный</t>
  </si>
  <si>
    <t>Сифон ливневый</t>
  </si>
  <si>
    <t>Фланец переходной</t>
  </si>
  <si>
    <t xml:space="preserve">Скидка </t>
  </si>
  <si>
    <t>Труба SML длина 3 метра</t>
  </si>
  <si>
    <t>Заказ</t>
  </si>
  <si>
    <t>Вес 1 шт.</t>
  </si>
  <si>
    <t>150х125</t>
  </si>
  <si>
    <t xml:space="preserve">Общий Вес </t>
  </si>
  <si>
    <t>Артикул</t>
  </si>
  <si>
    <t>SVE Дренажное кольцо</t>
  </si>
  <si>
    <t>01050</t>
  </si>
  <si>
    <t>01070</t>
  </si>
  <si>
    <t>01080</t>
  </si>
  <si>
    <t>01100</t>
  </si>
  <si>
    <t>01125</t>
  </si>
  <si>
    <t>01150</t>
  </si>
  <si>
    <t>01200</t>
  </si>
  <si>
    <t>Курс EUR</t>
  </si>
  <si>
    <t>Со скидкой EUR</t>
  </si>
  <si>
    <t xml:space="preserve">Прайс EUR </t>
  </si>
  <si>
    <t>Со скидкой RUB</t>
  </si>
  <si>
    <t>Сумма EUR</t>
  </si>
  <si>
    <t>150x150x150</t>
  </si>
  <si>
    <t xml:space="preserve">Опорное кольцо                          </t>
  </si>
  <si>
    <t>88º | Тройник</t>
  </si>
  <si>
    <t>Чугунная безраструбная канализация Duker</t>
  </si>
</sst>
</file>

<file path=xl/styles.xml><?xml version="1.0" encoding="utf-8"?>
<styleSheet xmlns="http://schemas.openxmlformats.org/spreadsheetml/2006/main">
  <numFmts count="1">
    <numFmt numFmtId="164" formatCode="_-* #,##0.00\ &quot;zł&quot;_-;\-* #,##0.00\ &quot;zł&quot;_-;_-* &quot;-&quot;??\ &quot;zł&quot;_-;_-@_-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mbria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</cellStyleXfs>
  <cellXfs count="96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</cellXfs>
  <cellStyles count="4">
    <cellStyle name="Денежный 2" xfId="2"/>
    <cellStyle name="Обычный" xfId="0" builtinId="0"/>
    <cellStyle name="Обычный 2" xfId="1"/>
    <cellStyle name="Обычный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4"/>
  <sheetViews>
    <sheetView tabSelected="1" view="pageBreakPreview" topLeftCell="A126" zoomScale="85" zoomScaleNormal="100" zoomScaleSheetLayoutView="85" workbookViewId="0">
      <selection activeCell="H202" sqref="H202"/>
    </sheetView>
  </sheetViews>
  <sheetFormatPr defaultRowHeight="15"/>
  <cols>
    <col min="1" max="1" width="21.85546875" style="3" customWidth="1"/>
    <col min="2" max="2" width="12.85546875" style="3" customWidth="1"/>
    <col min="3" max="3" width="9" style="11" customWidth="1"/>
    <col min="4" max="4" width="4.42578125" style="3" customWidth="1"/>
    <col min="5" max="5" width="12.42578125" style="11" customWidth="1"/>
    <col min="6" max="6" width="12.85546875" style="12" hidden="1" customWidth="1"/>
    <col min="7" max="7" width="10.7109375" style="9" customWidth="1"/>
    <col min="8" max="8" width="11.42578125" style="13" customWidth="1"/>
    <col min="9" max="9" width="11.42578125" style="9" customWidth="1"/>
    <col min="10" max="10" width="11.42578125" style="10" customWidth="1"/>
    <col min="11" max="11" width="11.42578125" style="3" customWidth="1"/>
    <col min="12" max="13" width="11.42578125" style="22" customWidth="1"/>
    <col min="14" max="16" width="9.140625" style="11"/>
  </cols>
  <sheetData>
    <row r="1" spans="1:13" ht="15" customHeight="1">
      <c r="A1" s="87">
        <f>(100-K1)/100</f>
        <v>1</v>
      </c>
      <c r="B1" s="88" t="s">
        <v>100</v>
      </c>
      <c r="C1" s="89"/>
      <c r="D1" s="89"/>
      <c r="E1" s="89"/>
      <c r="F1" s="89"/>
      <c r="G1" s="90"/>
      <c r="H1" s="85" t="s">
        <v>92</v>
      </c>
      <c r="I1" s="94">
        <v>72</v>
      </c>
      <c r="J1" s="85" t="s">
        <v>77</v>
      </c>
      <c r="K1" s="83">
        <v>0</v>
      </c>
    </row>
    <row r="2" spans="1:13" ht="15" customHeight="1" thickBot="1">
      <c r="A2" s="87"/>
      <c r="B2" s="91"/>
      <c r="C2" s="92"/>
      <c r="D2" s="92"/>
      <c r="E2" s="92"/>
      <c r="F2" s="92"/>
      <c r="G2" s="93"/>
      <c r="H2" s="86"/>
      <c r="I2" s="95"/>
      <c r="J2" s="86"/>
      <c r="K2" s="84"/>
      <c r="L2" s="21"/>
      <c r="M2" s="21"/>
    </row>
    <row r="3" spans="1:13" ht="42.75" customHeight="1" thickBot="1">
      <c r="A3" s="37" t="s">
        <v>50</v>
      </c>
      <c r="B3" s="38" t="s">
        <v>51</v>
      </c>
      <c r="C3" s="29" t="s">
        <v>83</v>
      </c>
      <c r="D3" s="39" t="s">
        <v>79</v>
      </c>
      <c r="E3" s="29" t="s">
        <v>80</v>
      </c>
      <c r="F3" s="30"/>
      <c r="G3" s="71" t="s">
        <v>94</v>
      </c>
      <c r="H3" s="35" t="s">
        <v>93</v>
      </c>
      <c r="I3" s="36" t="s">
        <v>95</v>
      </c>
      <c r="J3" s="40" t="s">
        <v>96</v>
      </c>
      <c r="K3" s="41" t="s">
        <v>82</v>
      </c>
      <c r="L3" s="1"/>
      <c r="M3" s="1"/>
    </row>
    <row r="4" spans="1:13" ht="15" customHeight="1">
      <c r="A4" s="72" t="s">
        <v>78</v>
      </c>
      <c r="B4" s="42">
        <v>50</v>
      </c>
      <c r="C4" s="4">
        <v>10050</v>
      </c>
      <c r="D4" s="42"/>
      <c r="E4" s="42">
        <v>15.8</v>
      </c>
      <c r="F4" s="43">
        <v>36.090383795309158</v>
      </c>
      <c r="G4" s="70">
        <f>F4*1.16</f>
        <v>41.86484520255862</v>
      </c>
      <c r="H4" s="15">
        <f t="shared" ref="H4:H67" si="0">G4*$A$1</f>
        <v>41.86484520255862</v>
      </c>
      <c r="I4" s="8">
        <f t="shared" ref="I4:I67" si="1">H4*$I$1</f>
        <v>3014.2688545842207</v>
      </c>
      <c r="J4" s="44">
        <f t="shared" ref="J4:J67" si="2">D4*H4</f>
        <v>0</v>
      </c>
      <c r="K4" s="18">
        <f t="shared" ref="K4:K67" si="3">D4*E4</f>
        <v>0</v>
      </c>
      <c r="L4" s="14"/>
      <c r="M4" s="14"/>
    </row>
    <row r="5" spans="1:13" ht="15" customHeight="1">
      <c r="A5" s="73"/>
      <c r="B5" s="45">
        <v>70</v>
      </c>
      <c r="C5" s="2">
        <v>10070</v>
      </c>
      <c r="D5" s="45"/>
      <c r="E5" s="45">
        <v>18.3</v>
      </c>
      <c r="F5" s="46">
        <v>42.910165778251589</v>
      </c>
      <c r="G5" s="70">
        <f t="shared" ref="G5:G68" si="4">F5*1.16</f>
        <v>49.775792302771841</v>
      </c>
      <c r="H5" s="16">
        <f t="shared" si="0"/>
        <v>49.775792302771841</v>
      </c>
      <c r="I5" s="5">
        <f t="shared" si="1"/>
        <v>3583.8570457995725</v>
      </c>
      <c r="J5" s="47">
        <f t="shared" si="2"/>
        <v>0</v>
      </c>
      <c r="K5" s="19">
        <f t="shared" si="3"/>
        <v>0</v>
      </c>
      <c r="L5" s="14"/>
      <c r="M5" s="14"/>
    </row>
    <row r="6" spans="1:13" ht="15" customHeight="1">
      <c r="A6" s="73"/>
      <c r="B6" s="45">
        <v>80</v>
      </c>
      <c r="C6" s="2">
        <v>10080</v>
      </c>
      <c r="D6" s="45"/>
      <c r="E6" s="45">
        <v>19.8</v>
      </c>
      <c r="F6" s="46">
        <v>45.118499999999997</v>
      </c>
      <c r="G6" s="70">
        <f t="shared" si="4"/>
        <v>52.337459999999993</v>
      </c>
      <c r="H6" s="16">
        <f t="shared" si="0"/>
        <v>52.337459999999993</v>
      </c>
      <c r="I6" s="5">
        <f t="shared" si="1"/>
        <v>3768.2971199999993</v>
      </c>
      <c r="J6" s="47">
        <f t="shared" si="2"/>
        <v>0</v>
      </c>
      <c r="K6" s="19">
        <f t="shared" si="3"/>
        <v>0</v>
      </c>
      <c r="L6" s="14"/>
      <c r="M6" s="14"/>
    </row>
    <row r="7" spans="1:13" ht="15" customHeight="1">
      <c r="A7" s="73"/>
      <c r="B7" s="45">
        <v>100</v>
      </c>
      <c r="C7" s="2">
        <v>10100</v>
      </c>
      <c r="D7" s="45"/>
      <c r="E7" s="45">
        <v>25.4</v>
      </c>
      <c r="F7" s="48">
        <v>59.881500000000003</v>
      </c>
      <c r="G7" s="70">
        <f t="shared" si="4"/>
        <v>69.462540000000004</v>
      </c>
      <c r="H7" s="16">
        <f t="shared" si="0"/>
        <v>69.462540000000004</v>
      </c>
      <c r="I7" s="5">
        <f t="shared" si="1"/>
        <v>5001.3028800000002</v>
      </c>
      <c r="J7" s="47">
        <f t="shared" si="2"/>
        <v>0</v>
      </c>
      <c r="K7" s="19">
        <f t="shared" si="3"/>
        <v>0</v>
      </c>
      <c r="L7" s="14"/>
      <c r="M7" s="14"/>
    </row>
    <row r="8" spans="1:13" ht="15" customHeight="1">
      <c r="A8" s="73"/>
      <c r="B8" s="45">
        <v>125</v>
      </c>
      <c r="C8" s="2">
        <v>10125</v>
      </c>
      <c r="D8" s="45"/>
      <c r="E8" s="45">
        <v>34.799999999999997</v>
      </c>
      <c r="F8" s="48">
        <v>84.203999999999994</v>
      </c>
      <c r="G8" s="70">
        <f t="shared" si="4"/>
        <v>97.676639999999992</v>
      </c>
      <c r="H8" s="16">
        <f t="shared" si="0"/>
        <v>97.676639999999992</v>
      </c>
      <c r="I8" s="5">
        <f t="shared" si="1"/>
        <v>7032.7180799999996</v>
      </c>
      <c r="J8" s="47">
        <f t="shared" si="2"/>
        <v>0</v>
      </c>
      <c r="K8" s="19">
        <f t="shared" si="3"/>
        <v>0</v>
      </c>
      <c r="L8" s="14"/>
      <c r="M8" s="14"/>
    </row>
    <row r="9" spans="1:13" ht="15" customHeight="1">
      <c r="A9" s="73"/>
      <c r="B9" s="45">
        <v>150</v>
      </c>
      <c r="C9" s="2">
        <v>10150</v>
      </c>
      <c r="D9" s="45"/>
      <c r="E9" s="45">
        <v>42.1</v>
      </c>
      <c r="F9" s="48">
        <v>99.2</v>
      </c>
      <c r="G9" s="70">
        <f t="shared" si="4"/>
        <v>115.07199999999999</v>
      </c>
      <c r="H9" s="16">
        <f t="shared" si="0"/>
        <v>115.07199999999999</v>
      </c>
      <c r="I9" s="5">
        <f t="shared" si="1"/>
        <v>8285.1839999999993</v>
      </c>
      <c r="J9" s="47">
        <f t="shared" si="2"/>
        <v>0</v>
      </c>
      <c r="K9" s="19">
        <f t="shared" si="3"/>
        <v>0</v>
      </c>
      <c r="L9" s="14"/>
      <c r="M9" s="14"/>
    </row>
    <row r="10" spans="1:13" ht="15" customHeight="1">
      <c r="A10" s="73"/>
      <c r="B10" s="45">
        <v>200</v>
      </c>
      <c r="C10" s="2">
        <v>10200</v>
      </c>
      <c r="D10" s="45"/>
      <c r="E10" s="45">
        <v>71.5</v>
      </c>
      <c r="F10" s="46">
        <v>192.34386300639662</v>
      </c>
      <c r="G10" s="70">
        <f t="shared" si="4"/>
        <v>223.11888108742005</v>
      </c>
      <c r="H10" s="16">
        <f t="shared" si="0"/>
        <v>223.11888108742005</v>
      </c>
      <c r="I10" s="5">
        <f t="shared" si="1"/>
        <v>16064.559438294244</v>
      </c>
      <c r="J10" s="47">
        <f t="shared" si="2"/>
        <v>0</v>
      </c>
      <c r="K10" s="19">
        <f t="shared" si="3"/>
        <v>0</v>
      </c>
      <c r="L10" s="14"/>
      <c r="M10" s="14"/>
    </row>
    <row r="11" spans="1:13" ht="15" customHeight="1">
      <c r="A11" s="73"/>
      <c r="B11" s="45">
        <v>250</v>
      </c>
      <c r="C11" s="2">
        <v>10250</v>
      </c>
      <c r="D11" s="45"/>
      <c r="E11" s="45">
        <v>96.3</v>
      </c>
      <c r="F11" s="46">
        <v>251.19394829424309</v>
      </c>
      <c r="G11" s="70">
        <f t="shared" si="4"/>
        <v>291.38498002132195</v>
      </c>
      <c r="H11" s="16">
        <f t="shared" si="0"/>
        <v>291.38498002132195</v>
      </c>
      <c r="I11" s="5">
        <f t="shared" si="1"/>
        <v>20979.718561535181</v>
      </c>
      <c r="J11" s="47">
        <f t="shared" si="2"/>
        <v>0</v>
      </c>
      <c r="K11" s="19">
        <f t="shared" si="3"/>
        <v>0</v>
      </c>
      <c r="L11" s="14"/>
      <c r="M11" s="14"/>
    </row>
    <row r="12" spans="1:13" ht="15" customHeight="1">
      <c r="A12" s="73"/>
      <c r="B12" s="49">
        <v>300</v>
      </c>
      <c r="C12" s="2">
        <v>10300</v>
      </c>
      <c r="D12" s="49"/>
      <c r="E12" s="49">
        <v>135.30000000000001</v>
      </c>
      <c r="F12" s="46">
        <v>309.34498560767588</v>
      </c>
      <c r="G12" s="70">
        <f t="shared" si="4"/>
        <v>358.84018330490397</v>
      </c>
      <c r="H12" s="16">
        <f t="shared" si="0"/>
        <v>358.84018330490397</v>
      </c>
      <c r="I12" s="5">
        <f t="shared" si="1"/>
        <v>25836.493197953085</v>
      </c>
      <c r="J12" s="47">
        <f t="shared" si="2"/>
        <v>0</v>
      </c>
      <c r="K12" s="19">
        <f t="shared" si="3"/>
        <v>0</v>
      </c>
      <c r="L12" s="14"/>
      <c r="M12" s="14"/>
    </row>
    <row r="13" spans="1:13" ht="15" customHeight="1" thickBot="1">
      <c r="A13" s="73"/>
      <c r="B13" s="50">
        <v>400</v>
      </c>
      <c r="C13" s="27">
        <v>10400</v>
      </c>
      <c r="D13" s="50"/>
      <c r="E13" s="50">
        <v>192.2</v>
      </c>
      <c r="F13" s="51">
        <v>590.76603038379528</v>
      </c>
      <c r="G13" s="70">
        <f t="shared" si="4"/>
        <v>685.28859524520249</v>
      </c>
      <c r="H13" s="24">
        <f t="shared" si="0"/>
        <v>685.28859524520249</v>
      </c>
      <c r="I13" s="25">
        <f t="shared" si="1"/>
        <v>49340.778857654579</v>
      </c>
      <c r="J13" s="52">
        <f t="shared" si="2"/>
        <v>0</v>
      </c>
      <c r="K13" s="26">
        <f t="shared" si="3"/>
        <v>0</v>
      </c>
      <c r="L13" s="14"/>
      <c r="M13" s="14"/>
    </row>
    <row r="14" spans="1:13" ht="15" customHeight="1">
      <c r="A14" s="72" t="s">
        <v>52</v>
      </c>
      <c r="B14" s="42">
        <v>50</v>
      </c>
      <c r="C14" s="4">
        <v>28050</v>
      </c>
      <c r="D14" s="42"/>
      <c r="E14" s="42">
        <v>0.7</v>
      </c>
      <c r="F14" s="43">
        <v>5.6673749999999998</v>
      </c>
      <c r="G14" s="70">
        <f t="shared" si="4"/>
        <v>6.5741549999999993</v>
      </c>
      <c r="H14" s="15">
        <f t="shared" si="0"/>
        <v>6.5741549999999993</v>
      </c>
      <c r="I14" s="8">
        <f t="shared" si="1"/>
        <v>473.33915999999994</v>
      </c>
      <c r="J14" s="44">
        <f t="shared" si="2"/>
        <v>0</v>
      </c>
      <c r="K14" s="18">
        <f t="shared" si="3"/>
        <v>0</v>
      </c>
      <c r="L14" s="14"/>
      <c r="M14" s="14"/>
    </row>
    <row r="15" spans="1:13" ht="15" customHeight="1">
      <c r="A15" s="73"/>
      <c r="B15" s="45">
        <v>70</v>
      </c>
      <c r="C15" s="2">
        <v>28070</v>
      </c>
      <c r="D15" s="45"/>
      <c r="E15" s="45">
        <v>1.1000000000000001</v>
      </c>
      <c r="F15" s="46">
        <v>7.9611000000000001</v>
      </c>
      <c r="G15" s="70">
        <f t="shared" si="4"/>
        <v>9.2348759999999999</v>
      </c>
      <c r="H15" s="16">
        <f t="shared" si="0"/>
        <v>9.2348759999999999</v>
      </c>
      <c r="I15" s="5">
        <f t="shared" si="1"/>
        <v>664.91107199999999</v>
      </c>
      <c r="J15" s="47">
        <f t="shared" si="2"/>
        <v>0</v>
      </c>
      <c r="K15" s="19">
        <f t="shared" si="3"/>
        <v>0</v>
      </c>
      <c r="L15" s="14"/>
      <c r="M15" s="14"/>
    </row>
    <row r="16" spans="1:13" ht="15" customHeight="1">
      <c r="A16" s="73"/>
      <c r="B16" s="45">
        <v>80</v>
      </c>
      <c r="C16" s="2">
        <v>28080</v>
      </c>
      <c r="D16" s="45"/>
      <c r="E16" s="45">
        <v>1.4</v>
      </c>
      <c r="F16" s="46">
        <v>7.9611000000000001</v>
      </c>
      <c r="G16" s="70">
        <f t="shared" si="4"/>
        <v>9.2348759999999999</v>
      </c>
      <c r="H16" s="16">
        <f t="shared" si="0"/>
        <v>9.2348759999999999</v>
      </c>
      <c r="I16" s="5">
        <f t="shared" si="1"/>
        <v>664.91107199999999</v>
      </c>
      <c r="J16" s="47">
        <f t="shared" si="2"/>
        <v>0</v>
      </c>
      <c r="K16" s="19">
        <f t="shared" si="3"/>
        <v>0</v>
      </c>
      <c r="L16" s="14"/>
      <c r="M16" s="14"/>
    </row>
    <row r="17" spans="1:13" ht="15" customHeight="1">
      <c r="A17" s="73"/>
      <c r="B17" s="45">
        <v>100</v>
      </c>
      <c r="C17" s="2">
        <v>28100</v>
      </c>
      <c r="D17" s="45"/>
      <c r="E17" s="45">
        <v>2.1</v>
      </c>
      <c r="F17" s="46">
        <v>9.4872750000000003</v>
      </c>
      <c r="G17" s="70">
        <f t="shared" si="4"/>
        <v>11.005239</v>
      </c>
      <c r="H17" s="16">
        <f t="shared" si="0"/>
        <v>11.005239</v>
      </c>
      <c r="I17" s="5">
        <f t="shared" si="1"/>
        <v>792.377208</v>
      </c>
      <c r="J17" s="47">
        <f t="shared" si="2"/>
        <v>0</v>
      </c>
      <c r="K17" s="19">
        <f t="shared" si="3"/>
        <v>0</v>
      </c>
      <c r="L17" s="14"/>
      <c r="M17" s="14"/>
    </row>
    <row r="18" spans="1:13" ht="15" customHeight="1">
      <c r="A18" s="73"/>
      <c r="B18" s="45">
        <v>125</v>
      </c>
      <c r="C18" s="2">
        <v>28125</v>
      </c>
      <c r="D18" s="45"/>
      <c r="E18" s="45">
        <v>3.2</v>
      </c>
      <c r="F18" s="46">
        <v>18.733575000000002</v>
      </c>
      <c r="G18" s="70">
        <f t="shared" si="4"/>
        <v>21.730947</v>
      </c>
      <c r="H18" s="16">
        <f t="shared" si="0"/>
        <v>21.730947</v>
      </c>
      <c r="I18" s="5">
        <f t="shared" si="1"/>
        <v>1564.6281840000001</v>
      </c>
      <c r="J18" s="47">
        <f t="shared" si="2"/>
        <v>0</v>
      </c>
      <c r="K18" s="19">
        <f t="shared" si="3"/>
        <v>0</v>
      </c>
      <c r="L18" s="14"/>
      <c r="M18" s="14"/>
    </row>
    <row r="19" spans="1:13" ht="15" customHeight="1">
      <c r="A19" s="73"/>
      <c r="B19" s="45">
        <v>150</v>
      </c>
      <c r="C19" s="2">
        <v>28150</v>
      </c>
      <c r="D19" s="45"/>
      <c r="E19" s="45">
        <v>4.9000000000000004</v>
      </c>
      <c r="F19" s="46">
        <v>28.060200000000002</v>
      </c>
      <c r="G19" s="70">
        <f t="shared" si="4"/>
        <v>32.549832000000002</v>
      </c>
      <c r="H19" s="16">
        <f t="shared" si="0"/>
        <v>32.549832000000002</v>
      </c>
      <c r="I19" s="5">
        <f t="shared" si="1"/>
        <v>2343.587904</v>
      </c>
      <c r="J19" s="47">
        <f t="shared" si="2"/>
        <v>0</v>
      </c>
      <c r="K19" s="19">
        <f t="shared" si="3"/>
        <v>0</v>
      </c>
      <c r="L19" s="14"/>
      <c r="M19" s="14"/>
    </row>
    <row r="20" spans="1:13" ht="15" customHeight="1" thickBot="1">
      <c r="A20" s="74"/>
      <c r="B20" s="53">
        <v>200</v>
      </c>
      <c r="C20" s="6">
        <v>28200</v>
      </c>
      <c r="D20" s="53"/>
      <c r="E20" s="53">
        <v>8.8000000000000007</v>
      </c>
      <c r="F20" s="54">
        <v>59.217374999999997</v>
      </c>
      <c r="G20" s="70">
        <f t="shared" si="4"/>
        <v>68.692154999999985</v>
      </c>
      <c r="H20" s="17">
        <f t="shared" si="0"/>
        <v>68.692154999999985</v>
      </c>
      <c r="I20" s="7">
        <f t="shared" si="1"/>
        <v>4945.8351599999987</v>
      </c>
      <c r="J20" s="55">
        <f t="shared" si="2"/>
        <v>0</v>
      </c>
      <c r="K20" s="20">
        <f t="shared" si="3"/>
        <v>0</v>
      </c>
      <c r="L20" s="14"/>
      <c r="M20" s="14"/>
    </row>
    <row r="21" spans="1:13" ht="15" customHeight="1">
      <c r="A21" s="72" t="s">
        <v>53</v>
      </c>
      <c r="B21" s="42">
        <v>50</v>
      </c>
      <c r="C21" s="4">
        <v>27050</v>
      </c>
      <c r="D21" s="42"/>
      <c r="E21" s="42">
        <v>0.7</v>
      </c>
      <c r="F21" s="43">
        <v>5.6673749999999998</v>
      </c>
      <c r="G21" s="70">
        <f t="shared" si="4"/>
        <v>6.5741549999999993</v>
      </c>
      <c r="H21" s="15">
        <f t="shared" si="0"/>
        <v>6.5741549999999993</v>
      </c>
      <c r="I21" s="8">
        <f t="shared" si="1"/>
        <v>473.33915999999994</v>
      </c>
      <c r="J21" s="44">
        <f t="shared" si="2"/>
        <v>0</v>
      </c>
      <c r="K21" s="18">
        <f t="shared" si="3"/>
        <v>0</v>
      </c>
      <c r="L21" s="14"/>
      <c r="M21" s="14"/>
    </row>
    <row r="22" spans="1:13" ht="15" customHeight="1">
      <c r="A22" s="73"/>
      <c r="B22" s="45">
        <v>70</v>
      </c>
      <c r="C22" s="2">
        <v>27070</v>
      </c>
      <c r="D22" s="45"/>
      <c r="E22" s="45">
        <v>1.1000000000000001</v>
      </c>
      <c r="F22" s="46">
        <v>7.9611000000000001</v>
      </c>
      <c r="G22" s="70">
        <f t="shared" si="4"/>
        <v>9.2348759999999999</v>
      </c>
      <c r="H22" s="16">
        <f t="shared" si="0"/>
        <v>9.2348759999999999</v>
      </c>
      <c r="I22" s="5">
        <f t="shared" si="1"/>
        <v>664.91107199999999</v>
      </c>
      <c r="J22" s="47">
        <f t="shared" si="2"/>
        <v>0</v>
      </c>
      <c r="K22" s="19">
        <f t="shared" si="3"/>
        <v>0</v>
      </c>
      <c r="L22" s="14"/>
      <c r="M22" s="14"/>
    </row>
    <row r="23" spans="1:13" ht="15" customHeight="1">
      <c r="A23" s="73"/>
      <c r="B23" s="45">
        <v>80</v>
      </c>
      <c r="C23" s="2">
        <v>27080</v>
      </c>
      <c r="D23" s="45"/>
      <c r="E23" s="45">
        <v>1.2</v>
      </c>
      <c r="F23" s="46">
        <v>7.9611000000000001</v>
      </c>
      <c r="G23" s="70">
        <f t="shared" si="4"/>
        <v>9.2348759999999999</v>
      </c>
      <c r="H23" s="16">
        <f t="shared" si="0"/>
        <v>9.2348759999999999</v>
      </c>
      <c r="I23" s="5">
        <f t="shared" si="1"/>
        <v>664.91107199999999</v>
      </c>
      <c r="J23" s="47">
        <f t="shared" si="2"/>
        <v>0</v>
      </c>
      <c r="K23" s="19">
        <f t="shared" si="3"/>
        <v>0</v>
      </c>
      <c r="L23" s="14"/>
      <c r="M23" s="14"/>
    </row>
    <row r="24" spans="1:13" ht="15" customHeight="1">
      <c r="A24" s="73"/>
      <c r="B24" s="45">
        <v>100</v>
      </c>
      <c r="C24" s="2">
        <v>27100</v>
      </c>
      <c r="D24" s="45"/>
      <c r="E24" s="45">
        <v>1.9</v>
      </c>
      <c r="F24" s="46">
        <v>10.433325</v>
      </c>
      <c r="G24" s="70">
        <f t="shared" si="4"/>
        <v>12.102656999999999</v>
      </c>
      <c r="H24" s="16">
        <f t="shared" si="0"/>
        <v>12.102656999999999</v>
      </c>
      <c r="I24" s="5">
        <f t="shared" si="1"/>
        <v>871.39130399999988</v>
      </c>
      <c r="J24" s="47">
        <f t="shared" si="2"/>
        <v>0</v>
      </c>
      <c r="K24" s="19">
        <f t="shared" si="3"/>
        <v>0</v>
      </c>
      <c r="L24" s="14"/>
      <c r="M24" s="14"/>
    </row>
    <row r="25" spans="1:13" ht="15" customHeight="1">
      <c r="A25" s="73"/>
      <c r="B25" s="45">
        <v>125</v>
      </c>
      <c r="C25" s="2">
        <v>27125</v>
      </c>
      <c r="D25" s="45"/>
      <c r="E25" s="45">
        <v>2.9</v>
      </c>
      <c r="F25" s="46">
        <v>17.234175</v>
      </c>
      <c r="G25" s="70">
        <f t="shared" si="4"/>
        <v>19.991643</v>
      </c>
      <c r="H25" s="16">
        <f t="shared" si="0"/>
        <v>19.991643</v>
      </c>
      <c r="I25" s="5">
        <f t="shared" si="1"/>
        <v>1439.3982960000001</v>
      </c>
      <c r="J25" s="47">
        <f t="shared" si="2"/>
        <v>0</v>
      </c>
      <c r="K25" s="19">
        <f t="shared" si="3"/>
        <v>0</v>
      </c>
      <c r="L25" s="14"/>
      <c r="M25" s="14"/>
    </row>
    <row r="26" spans="1:13" ht="15" customHeight="1">
      <c r="A26" s="73"/>
      <c r="B26" s="45">
        <v>150</v>
      </c>
      <c r="C26" s="2">
        <v>27150</v>
      </c>
      <c r="D26" s="45"/>
      <c r="E26" s="45">
        <v>4.9000000000000004</v>
      </c>
      <c r="F26" s="46">
        <v>25.1328</v>
      </c>
      <c r="G26" s="70">
        <f t="shared" si="4"/>
        <v>29.154047999999996</v>
      </c>
      <c r="H26" s="16">
        <f t="shared" si="0"/>
        <v>29.154047999999996</v>
      </c>
      <c r="I26" s="5">
        <f t="shared" si="1"/>
        <v>2099.0914559999997</v>
      </c>
      <c r="J26" s="47">
        <f t="shared" si="2"/>
        <v>0</v>
      </c>
      <c r="K26" s="19">
        <f t="shared" si="3"/>
        <v>0</v>
      </c>
      <c r="L26" s="14"/>
      <c r="M26" s="14"/>
    </row>
    <row r="27" spans="1:13" ht="15" customHeight="1" thickBot="1">
      <c r="A27" s="74"/>
      <c r="B27" s="53">
        <v>200</v>
      </c>
      <c r="C27" s="6">
        <v>27200</v>
      </c>
      <c r="D27" s="53"/>
      <c r="E27" s="53">
        <v>7.7</v>
      </c>
      <c r="F27" s="54">
        <v>75.210974999999991</v>
      </c>
      <c r="G27" s="70">
        <f t="shared" si="4"/>
        <v>87.244730999999987</v>
      </c>
      <c r="H27" s="17">
        <f t="shared" si="0"/>
        <v>87.244730999999987</v>
      </c>
      <c r="I27" s="7">
        <f t="shared" si="1"/>
        <v>6281.6206319999992</v>
      </c>
      <c r="J27" s="55">
        <f t="shared" si="2"/>
        <v>0</v>
      </c>
      <c r="K27" s="20">
        <f t="shared" si="3"/>
        <v>0</v>
      </c>
      <c r="L27" s="14"/>
      <c r="M27" s="14"/>
    </row>
    <row r="28" spans="1:13" ht="15" customHeight="1">
      <c r="A28" s="72" t="s">
        <v>54</v>
      </c>
      <c r="B28" s="42">
        <v>50</v>
      </c>
      <c r="C28" s="4">
        <v>25050</v>
      </c>
      <c r="D28" s="42"/>
      <c r="E28" s="42">
        <v>0.5</v>
      </c>
      <c r="F28" s="43">
        <v>4.6053000000000006</v>
      </c>
      <c r="G28" s="70">
        <f t="shared" si="4"/>
        <v>5.3421480000000008</v>
      </c>
      <c r="H28" s="15">
        <f t="shared" si="0"/>
        <v>5.3421480000000008</v>
      </c>
      <c r="I28" s="8">
        <f t="shared" si="1"/>
        <v>384.63465600000006</v>
      </c>
      <c r="J28" s="44">
        <f t="shared" si="2"/>
        <v>0</v>
      </c>
      <c r="K28" s="18">
        <f t="shared" si="3"/>
        <v>0</v>
      </c>
      <c r="L28" s="14"/>
      <c r="M28" s="14"/>
    </row>
    <row r="29" spans="1:13" ht="15" customHeight="1">
      <c r="A29" s="73"/>
      <c r="B29" s="45">
        <v>70</v>
      </c>
      <c r="C29" s="2">
        <v>25070</v>
      </c>
      <c r="D29" s="45"/>
      <c r="E29" s="45">
        <v>0.9</v>
      </c>
      <c r="F29" s="46">
        <v>7.4345249999999998</v>
      </c>
      <c r="G29" s="70">
        <f t="shared" si="4"/>
        <v>8.6240489999999994</v>
      </c>
      <c r="H29" s="16">
        <f t="shared" si="0"/>
        <v>8.6240489999999994</v>
      </c>
      <c r="I29" s="5">
        <f t="shared" si="1"/>
        <v>620.93152799999996</v>
      </c>
      <c r="J29" s="47">
        <f t="shared" si="2"/>
        <v>0</v>
      </c>
      <c r="K29" s="19">
        <f t="shared" si="3"/>
        <v>0</v>
      </c>
      <c r="L29" s="14"/>
      <c r="M29" s="14"/>
    </row>
    <row r="30" spans="1:13" ht="15" customHeight="1">
      <c r="A30" s="73"/>
      <c r="B30" s="45">
        <v>80</v>
      </c>
      <c r="C30" s="2">
        <v>25080</v>
      </c>
      <c r="D30" s="45"/>
      <c r="E30" s="45">
        <v>1</v>
      </c>
      <c r="F30" s="46">
        <v>7.4345249999999998</v>
      </c>
      <c r="G30" s="70">
        <f t="shared" si="4"/>
        <v>8.6240489999999994</v>
      </c>
      <c r="H30" s="16">
        <f t="shared" si="0"/>
        <v>8.6240489999999994</v>
      </c>
      <c r="I30" s="5">
        <f t="shared" si="1"/>
        <v>620.93152799999996</v>
      </c>
      <c r="J30" s="47">
        <f t="shared" si="2"/>
        <v>0</v>
      </c>
      <c r="K30" s="19">
        <f t="shared" si="3"/>
        <v>0</v>
      </c>
      <c r="L30" s="14"/>
      <c r="M30" s="14"/>
    </row>
    <row r="31" spans="1:13" ht="15" customHeight="1">
      <c r="A31" s="73"/>
      <c r="B31" s="45">
        <v>100</v>
      </c>
      <c r="C31" s="2">
        <v>25100</v>
      </c>
      <c r="D31" s="45"/>
      <c r="E31" s="45">
        <v>1.2</v>
      </c>
      <c r="F31" s="46">
        <v>8.193150000000001</v>
      </c>
      <c r="G31" s="70">
        <f t="shared" si="4"/>
        <v>9.504054</v>
      </c>
      <c r="H31" s="16">
        <f t="shared" si="0"/>
        <v>9.504054</v>
      </c>
      <c r="I31" s="5">
        <f t="shared" si="1"/>
        <v>684.29188799999997</v>
      </c>
      <c r="J31" s="47">
        <f t="shared" si="2"/>
        <v>0</v>
      </c>
      <c r="K31" s="19">
        <f t="shared" si="3"/>
        <v>0</v>
      </c>
      <c r="L31" s="14"/>
      <c r="M31" s="14"/>
    </row>
    <row r="32" spans="1:13" ht="15" customHeight="1">
      <c r="A32" s="73"/>
      <c r="B32" s="45">
        <v>125</v>
      </c>
      <c r="C32" s="2">
        <v>25125</v>
      </c>
      <c r="D32" s="45"/>
      <c r="E32" s="45">
        <v>2.2999999999999998</v>
      </c>
      <c r="F32" s="46">
        <v>15.127875</v>
      </c>
      <c r="G32" s="70">
        <f t="shared" si="4"/>
        <v>17.548334999999998</v>
      </c>
      <c r="H32" s="16">
        <f t="shared" si="0"/>
        <v>17.548334999999998</v>
      </c>
      <c r="I32" s="5">
        <f t="shared" si="1"/>
        <v>1263.4801199999999</v>
      </c>
      <c r="J32" s="47">
        <f t="shared" si="2"/>
        <v>0</v>
      </c>
      <c r="K32" s="19">
        <f t="shared" si="3"/>
        <v>0</v>
      </c>
      <c r="L32" s="14"/>
      <c r="M32" s="14"/>
    </row>
    <row r="33" spans="1:13" ht="15" customHeight="1">
      <c r="A33" s="73"/>
      <c r="B33" s="45">
        <v>150</v>
      </c>
      <c r="C33" s="2">
        <v>25150</v>
      </c>
      <c r="D33" s="45"/>
      <c r="E33" s="45">
        <v>3.5</v>
      </c>
      <c r="F33" s="46">
        <v>21.0273</v>
      </c>
      <c r="G33" s="70">
        <f t="shared" si="4"/>
        <v>24.391667999999999</v>
      </c>
      <c r="H33" s="16">
        <f t="shared" si="0"/>
        <v>24.391667999999999</v>
      </c>
      <c r="I33" s="5">
        <f t="shared" si="1"/>
        <v>1756.200096</v>
      </c>
      <c r="J33" s="47">
        <f t="shared" si="2"/>
        <v>0</v>
      </c>
      <c r="K33" s="19">
        <f t="shared" si="3"/>
        <v>0</v>
      </c>
      <c r="L33" s="14"/>
      <c r="M33" s="14"/>
    </row>
    <row r="34" spans="1:13" ht="15" customHeight="1">
      <c r="A34" s="73"/>
      <c r="B34" s="45">
        <v>200</v>
      </c>
      <c r="C34" s="2">
        <v>25200</v>
      </c>
      <c r="D34" s="45"/>
      <c r="E34" s="45">
        <v>6.5</v>
      </c>
      <c r="F34" s="46">
        <v>40.814025000000001</v>
      </c>
      <c r="G34" s="70">
        <f t="shared" si="4"/>
        <v>47.344268999999997</v>
      </c>
      <c r="H34" s="16">
        <f t="shared" si="0"/>
        <v>47.344268999999997</v>
      </c>
      <c r="I34" s="5">
        <f t="shared" si="1"/>
        <v>3408.7873679999998</v>
      </c>
      <c r="J34" s="47">
        <f t="shared" si="2"/>
        <v>0</v>
      </c>
      <c r="K34" s="19">
        <f t="shared" si="3"/>
        <v>0</v>
      </c>
      <c r="L34" s="14"/>
      <c r="M34" s="14"/>
    </row>
    <row r="35" spans="1:13" ht="15" customHeight="1">
      <c r="A35" s="73"/>
      <c r="B35" s="45">
        <v>250</v>
      </c>
      <c r="C35" s="2">
        <v>25250</v>
      </c>
      <c r="D35" s="45"/>
      <c r="E35" s="45">
        <v>10.3</v>
      </c>
      <c r="F35" s="46">
        <v>98.210700000000017</v>
      </c>
      <c r="G35" s="70">
        <f t="shared" si="4"/>
        <v>113.92441200000002</v>
      </c>
      <c r="H35" s="16">
        <f t="shared" si="0"/>
        <v>113.92441200000002</v>
      </c>
      <c r="I35" s="5">
        <f t="shared" si="1"/>
        <v>8202.5576640000018</v>
      </c>
      <c r="J35" s="47">
        <f t="shared" si="2"/>
        <v>0</v>
      </c>
      <c r="K35" s="19">
        <f t="shared" si="3"/>
        <v>0</v>
      </c>
      <c r="L35" s="14"/>
      <c r="M35" s="14"/>
    </row>
    <row r="36" spans="1:13" ht="15" customHeight="1" thickBot="1">
      <c r="A36" s="74"/>
      <c r="B36" s="53">
        <v>300</v>
      </c>
      <c r="C36" s="6">
        <v>25300</v>
      </c>
      <c r="D36" s="53"/>
      <c r="E36" s="53">
        <v>17.3</v>
      </c>
      <c r="F36" s="54">
        <v>147.53025</v>
      </c>
      <c r="G36" s="70">
        <f t="shared" si="4"/>
        <v>171.13508999999999</v>
      </c>
      <c r="H36" s="17">
        <f t="shared" si="0"/>
        <v>171.13508999999999</v>
      </c>
      <c r="I36" s="7">
        <f t="shared" si="1"/>
        <v>12321.726479999999</v>
      </c>
      <c r="J36" s="55">
        <f t="shared" si="2"/>
        <v>0</v>
      </c>
      <c r="K36" s="20">
        <f t="shared" si="3"/>
        <v>0</v>
      </c>
      <c r="L36" s="14"/>
      <c r="M36" s="14"/>
    </row>
    <row r="37" spans="1:13" ht="15" customHeight="1">
      <c r="A37" s="81" t="s">
        <v>55</v>
      </c>
      <c r="B37" s="42">
        <v>50</v>
      </c>
      <c r="C37" s="4">
        <v>23050</v>
      </c>
      <c r="D37" s="42"/>
      <c r="E37" s="42">
        <v>0.5</v>
      </c>
      <c r="F37" s="43">
        <v>4.3732500000000005</v>
      </c>
      <c r="G37" s="70">
        <f t="shared" si="4"/>
        <v>5.0729700000000006</v>
      </c>
      <c r="H37" s="15">
        <f t="shared" si="0"/>
        <v>5.0729700000000006</v>
      </c>
      <c r="I37" s="8">
        <f t="shared" si="1"/>
        <v>365.25384000000003</v>
      </c>
      <c r="J37" s="44">
        <f t="shared" si="2"/>
        <v>0</v>
      </c>
      <c r="K37" s="18">
        <f t="shared" si="3"/>
        <v>0</v>
      </c>
      <c r="L37" s="14"/>
      <c r="M37" s="14"/>
    </row>
    <row r="38" spans="1:13" ht="15" customHeight="1">
      <c r="A38" s="82"/>
      <c r="B38" s="45">
        <v>70</v>
      </c>
      <c r="C38" s="2">
        <v>23070</v>
      </c>
      <c r="D38" s="45"/>
      <c r="E38" s="45">
        <v>0.7</v>
      </c>
      <c r="F38" s="46">
        <v>6.8186999999999998</v>
      </c>
      <c r="G38" s="70">
        <f t="shared" si="4"/>
        <v>7.9096919999999988</v>
      </c>
      <c r="H38" s="16">
        <f t="shared" si="0"/>
        <v>7.9096919999999988</v>
      </c>
      <c r="I38" s="5">
        <f t="shared" si="1"/>
        <v>569.49782399999992</v>
      </c>
      <c r="J38" s="47">
        <f t="shared" si="2"/>
        <v>0</v>
      </c>
      <c r="K38" s="19">
        <f t="shared" si="3"/>
        <v>0</v>
      </c>
      <c r="L38" s="14"/>
      <c r="M38" s="14"/>
    </row>
    <row r="39" spans="1:13" ht="15" customHeight="1">
      <c r="A39" s="82"/>
      <c r="B39" s="45">
        <v>80</v>
      </c>
      <c r="C39" s="2">
        <v>23080</v>
      </c>
      <c r="D39" s="45"/>
      <c r="E39" s="45">
        <v>0.8</v>
      </c>
      <c r="F39" s="46">
        <v>6.8186999999999998</v>
      </c>
      <c r="G39" s="70">
        <f t="shared" si="4"/>
        <v>7.9096919999999988</v>
      </c>
      <c r="H39" s="16">
        <f t="shared" si="0"/>
        <v>7.9096919999999988</v>
      </c>
      <c r="I39" s="5">
        <f t="shared" si="1"/>
        <v>569.49782399999992</v>
      </c>
      <c r="J39" s="47">
        <f t="shared" si="2"/>
        <v>0</v>
      </c>
      <c r="K39" s="19">
        <f t="shared" si="3"/>
        <v>0</v>
      </c>
      <c r="L39" s="14"/>
      <c r="M39" s="14"/>
    </row>
    <row r="40" spans="1:13" ht="15" customHeight="1">
      <c r="A40" s="82"/>
      <c r="B40" s="45">
        <v>100</v>
      </c>
      <c r="C40" s="2">
        <v>23100</v>
      </c>
      <c r="D40" s="45"/>
      <c r="E40" s="45">
        <v>1.3</v>
      </c>
      <c r="F40" s="46">
        <v>8.193150000000001</v>
      </c>
      <c r="G40" s="70">
        <f t="shared" si="4"/>
        <v>9.504054</v>
      </c>
      <c r="H40" s="16">
        <f t="shared" si="0"/>
        <v>9.504054</v>
      </c>
      <c r="I40" s="5">
        <f t="shared" si="1"/>
        <v>684.29188799999997</v>
      </c>
      <c r="J40" s="47">
        <f t="shared" si="2"/>
        <v>0</v>
      </c>
      <c r="K40" s="19">
        <f t="shared" si="3"/>
        <v>0</v>
      </c>
      <c r="L40" s="14"/>
      <c r="M40" s="14"/>
    </row>
    <row r="41" spans="1:13" ht="15" customHeight="1">
      <c r="A41" s="82"/>
      <c r="B41" s="45">
        <v>125</v>
      </c>
      <c r="C41" s="2">
        <v>23125</v>
      </c>
      <c r="D41" s="45"/>
      <c r="E41" s="45">
        <v>2</v>
      </c>
      <c r="F41" s="46">
        <v>14.074724999999999</v>
      </c>
      <c r="G41" s="70">
        <f t="shared" si="4"/>
        <v>16.326680999999997</v>
      </c>
      <c r="H41" s="16">
        <f t="shared" si="0"/>
        <v>16.326680999999997</v>
      </c>
      <c r="I41" s="5">
        <f t="shared" si="1"/>
        <v>1175.5210319999999</v>
      </c>
      <c r="J41" s="47">
        <f t="shared" si="2"/>
        <v>0</v>
      </c>
      <c r="K41" s="19">
        <f t="shared" si="3"/>
        <v>0</v>
      </c>
      <c r="L41" s="14"/>
      <c r="M41" s="14"/>
    </row>
    <row r="42" spans="1:13" ht="15" customHeight="1">
      <c r="A42" s="82"/>
      <c r="B42" s="45">
        <v>150</v>
      </c>
      <c r="C42" s="2">
        <v>23150</v>
      </c>
      <c r="D42" s="45"/>
      <c r="E42" s="45">
        <v>3</v>
      </c>
      <c r="F42" s="46">
        <v>21.0273</v>
      </c>
      <c r="G42" s="70">
        <f t="shared" si="4"/>
        <v>24.391667999999999</v>
      </c>
      <c r="H42" s="16">
        <f t="shared" si="0"/>
        <v>24.391667999999999</v>
      </c>
      <c r="I42" s="5">
        <f t="shared" si="1"/>
        <v>1756.200096</v>
      </c>
      <c r="J42" s="47">
        <f t="shared" si="2"/>
        <v>0</v>
      </c>
      <c r="K42" s="19">
        <f t="shared" si="3"/>
        <v>0</v>
      </c>
      <c r="L42" s="14"/>
      <c r="M42" s="14"/>
    </row>
    <row r="43" spans="1:13" ht="15" customHeight="1">
      <c r="A43" s="82"/>
      <c r="B43" s="45">
        <v>200</v>
      </c>
      <c r="C43" s="2">
        <v>23200</v>
      </c>
      <c r="D43" s="45"/>
      <c r="E43" s="45">
        <v>5.4</v>
      </c>
      <c r="F43" s="46">
        <v>37.841999999999999</v>
      </c>
      <c r="G43" s="70">
        <f t="shared" si="4"/>
        <v>43.896719999999995</v>
      </c>
      <c r="H43" s="16">
        <f t="shared" si="0"/>
        <v>43.896719999999995</v>
      </c>
      <c r="I43" s="5">
        <f t="shared" si="1"/>
        <v>3160.5638399999998</v>
      </c>
      <c r="J43" s="47">
        <f t="shared" si="2"/>
        <v>0</v>
      </c>
      <c r="K43" s="19">
        <f t="shared" si="3"/>
        <v>0</v>
      </c>
      <c r="L43" s="14"/>
      <c r="M43" s="14"/>
    </row>
    <row r="44" spans="1:13" ht="15" customHeight="1">
      <c r="A44" s="82"/>
      <c r="B44" s="45">
        <v>250</v>
      </c>
      <c r="C44" s="2">
        <v>23250</v>
      </c>
      <c r="D44" s="45"/>
      <c r="E44" s="45">
        <v>9.6999999999999993</v>
      </c>
      <c r="F44" s="46">
        <v>121.50494999999998</v>
      </c>
      <c r="G44" s="70">
        <f t="shared" si="4"/>
        <v>140.94574199999997</v>
      </c>
      <c r="H44" s="16">
        <f t="shared" si="0"/>
        <v>140.94574199999997</v>
      </c>
      <c r="I44" s="5">
        <f t="shared" si="1"/>
        <v>10148.093423999997</v>
      </c>
      <c r="J44" s="47">
        <f t="shared" si="2"/>
        <v>0</v>
      </c>
      <c r="K44" s="19">
        <f t="shared" si="3"/>
        <v>0</v>
      </c>
      <c r="L44" s="14"/>
      <c r="M44" s="14"/>
    </row>
    <row r="45" spans="1:13" ht="15" customHeight="1" thickBot="1">
      <c r="A45" s="82"/>
      <c r="B45" s="56">
        <v>300</v>
      </c>
      <c r="C45" s="27">
        <v>23300</v>
      </c>
      <c r="D45" s="56"/>
      <c r="E45" s="56">
        <v>15.5</v>
      </c>
      <c r="F45" s="51">
        <v>144.69210000000001</v>
      </c>
      <c r="G45" s="70">
        <f t="shared" si="4"/>
        <v>167.84283600000001</v>
      </c>
      <c r="H45" s="24">
        <f t="shared" si="0"/>
        <v>167.84283600000001</v>
      </c>
      <c r="I45" s="25">
        <f t="shared" si="1"/>
        <v>12084.684192000001</v>
      </c>
      <c r="J45" s="52">
        <f t="shared" si="2"/>
        <v>0</v>
      </c>
      <c r="K45" s="26">
        <f t="shared" si="3"/>
        <v>0</v>
      </c>
      <c r="L45" s="14"/>
      <c r="M45" s="14"/>
    </row>
    <row r="46" spans="1:13" ht="15" customHeight="1">
      <c r="A46" s="72" t="s">
        <v>56</v>
      </c>
      <c r="B46" s="42">
        <v>50</v>
      </c>
      <c r="C46" s="4">
        <v>21050</v>
      </c>
      <c r="D46" s="42"/>
      <c r="E46" s="42">
        <v>0.4</v>
      </c>
      <c r="F46" s="43">
        <v>4.3018500000000008</v>
      </c>
      <c r="G46" s="70">
        <f t="shared" si="4"/>
        <v>4.9901460000000002</v>
      </c>
      <c r="H46" s="15">
        <f t="shared" si="0"/>
        <v>4.9901460000000002</v>
      </c>
      <c r="I46" s="8">
        <f t="shared" si="1"/>
        <v>359.29051200000004</v>
      </c>
      <c r="J46" s="44">
        <f t="shared" si="2"/>
        <v>0</v>
      </c>
      <c r="K46" s="18">
        <f t="shared" si="3"/>
        <v>0</v>
      </c>
      <c r="L46" s="14"/>
      <c r="M46" s="14"/>
    </row>
    <row r="47" spans="1:13" ht="15" customHeight="1">
      <c r="A47" s="73"/>
      <c r="B47" s="45">
        <v>70</v>
      </c>
      <c r="C47" s="2">
        <v>21070</v>
      </c>
      <c r="D47" s="45"/>
      <c r="E47" s="45">
        <v>0.6</v>
      </c>
      <c r="F47" s="46">
        <v>6.2742750000000003</v>
      </c>
      <c r="G47" s="70">
        <f t="shared" si="4"/>
        <v>7.2781589999999996</v>
      </c>
      <c r="H47" s="16">
        <f t="shared" si="0"/>
        <v>7.2781589999999996</v>
      </c>
      <c r="I47" s="5">
        <f t="shared" si="1"/>
        <v>524.02744799999994</v>
      </c>
      <c r="J47" s="47">
        <f t="shared" si="2"/>
        <v>0</v>
      </c>
      <c r="K47" s="19">
        <f t="shared" si="3"/>
        <v>0</v>
      </c>
      <c r="L47" s="14"/>
      <c r="M47" s="14"/>
    </row>
    <row r="48" spans="1:13" ht="15" customHeight="1">
      <c r="A48" s="73"/>
      <c r="B48" s="45">
        <v>80</v>
      </c>
      <c r="C48" s="2">
        <v>21080</v>
      </c>
      <c r="D48" s="45"/>
      <c r="E48" s="45">
        <v>0.7</v>
      </c>
      <c r="F48" s="46">
        <v>6.2742750000000003</v>
      </c>
      <c r="G48" s="70">
        <f t="shared" si="4"/>
        <v>7.2781589999999996</v>
      </c>
      <c r="H48" s="16">
        <f t="shared" si="0"/>
        <v>7.2781589999999996</v>
      </c>
      <c r="I48" s="5">
        <f t="shared" si="1"/>
        <v>524.02744799999994</v>
      </c>
      <c r="J48" s="47">
        <f t="shared" si="2"/>
        <v>0</v>
      </c>
      <c r="K48" s="19">
        <f t="shared" si="3"/>
        <v>0</v>
      </c>
      <c r="L48" s="14"/>
      <c r="M48" s="14"/>
    </row>
    <row r="49" spans="1:13" ht="15" customHeight="1">
      <c r="A49" s="73"/>
      <c r="B49" s="45">
        <v>100</v>
      </c>
      <c r="C49" s="2">
        <v>21100</v>
      </c>
      <c r="D49" s="45"/>
      <c r="E49" s="45">
        <v>1</v>
      </c>
      <c r="F49" s="46">
        <v>8.193150000000001</v>
      </c>
      <c r="G49" s="70">
        <f t="shared" si="4"/>
        <v>9.504054</v>
      </c>
      <c r="H49" s="16">
        <f t="shared" si="0"/>
        <v>9.504054</v>
      </c>
      <c r="I49" s="5">
        <f t="shared" si="1"/>
        <v>684.29188799999997</v>
      </c>
      <c r="J49" s="47">
        <f t="shared" si="2"/>
        <v>0</v>
      </c>
      <c r="K49" s="19">
        <f t="shared" si="3"/>
        <v>0</v>
      </c>
      <c r="L49" s="14"/>
      <c r="M49" s="14"/>
    </row>
    <row r="50" spans="1:13" ht="15" customHeight="1">
      <c r="A50" s="73"/>
      <c r="B50" s="45">
        <v>125</v>
      </c>
      <c r="C50" s="2">
        <v>21125</v>
      </c>
      <c r="D50" s="45"/>
      <c r="E50" s="45">
        <v>1.7</v>
      </c>
      <c r="F50" s="46">
        <v>13.967625</v>
      </c>
      <c r="G50" s="70">
        <f t="shared" si="4"/>
        <v>16.202444999999997</v>
      </c>
      <c r="H50" s="16">
        <f t="shared" si="0"/>
        <v>16.202444999999997</v>
      </c>
      <c r="I50" s="5">
        <f t="shared" si="1"/>
        <v>1166.5760399999999</v>
      </c>
      <c r="J50" s="47">
        <f t="shared" si="2"/>
        <v>0</v>
      </c>
      <c r="K50" s="19">
        <f t="shared" si="3"/>
        <v>0</v>
      </c>
      <c r="L50" s="14"/>
      <c r="M50" s="14"/>
    </row>
    <row r="51" spans="1:13" ht="15" customHeight="1">
      <c r="A51" s="73"/>
      <c r="B51" s="45">
        <v>150</v>
      </c>
      <c r="C51" s="2">
        <v>21150</v>
      </c>
      <c r="D51" s="45"/>
      <c r="E51" s="45">
        <v>2.5</v>
      </c>
      <c r="F51" s="46">
        <v>21.0273</v>
      </c>
      <c r="G51" s="70">
        <f t="shared" si="4"/>
        <v>24.391667999999999</v>
      </c>
      <c r="H51" s="16">
        <f t="shared" si="0"/>
        <v>24.391667999999999</v>
      </c>
      <c r="I51" s="5">
        <f t="shared" si="1"/>
        <v>1756.200096</v>
      </c>
      <c r="J51" s="47">
        <f t="shared" si="2"/>
        <v>0</v>
      </c>
      <c r="K51" s="19">
        <f t="shared" si="3"/>
        <v>0</v>
      </c>
      <c r="L51" s="14"/>
      <c r="M51" s="14"/>
    </row>
    <row r="52" spans="1:13" ht="15" customHeight="1" thickBot="1">
      <c r="A52" s="74"/>
      <c r="B52" s="53">
        <v>200</v>
      </c>
      <c r="C52" s="6">
        <v>21200</v>
      </c>
      <c r="D52" s="53"/>
      <c r="E52" s="53">
        <v>4.5999999999999996</v>
      </c>
      <c r="F52" s="54">
        <v>34.343400000000003</v>
      </c>
      <c r="G52" s="70">
        <f t="shared" si="4"/>
        <v>39.838343999999999</v>
      </c>
      <c r="H52" s="17">
        <f t="shared" si="0"/>
        <v>39.838343999999999</v>
      </c>
      <c r="I52" s="7">
        <f t="shared" si="1"/>
        <v>2868.360768</v>
      </c>
      <c r="J52" s="55">
        <f t="shared" si="2"/>
        <v>0</v>
      </c>
      <c r="K52" s="20">
        <f t="shared" si="3"/>
        <v>0</v>
      </c>
      <c r="L52" s="14"/>
      <c r="M52" s="14"/>
    </row>
    <row r="53" spans="1:13" ht="15" customHeight="1">
      <c r="A53" s="78" t="s">
        <v>57</v>
      </c>
      <c r="B53" s="42">
        <v>70</v>
      </c>
      <c r="C53" s="4">
        <v>22070</v>
      </c>
      <c r="D53" s="42"/>
      <c r="E53" s="42">
        <v>2.6</v>
      </c>
      <c r="F53" s="43">
        <v>23.951620000000002</v>
      </c>
      <c r="G53" s="70">
        <f t="shared" si="4"/>
        <v>27.783879200000001</v>
      </c>
      <c r="H53" s="15">
        <f t="shared" si="0"/>
        <v>27.783879200000001</v>
      </c>
      <c r="I53" s="8">
        <f t="shared" si="1"/>
        <v>2000.4393024000001</v>
      </c>
      <c r="J53" s="44">
        <f t="shared" si="2"/>
        <v>0</v>
      </c>
      <c r="K53" s="18">
        <f t="shared" si="3"/>
        <v>0</v>
      </c>
      <c r="L53" s="14"/>
      <c r="M53" s="14"/>
    </row>
    <row r="54" spans="1:13" ht="15" customHeight="1">
      <c r="A54" s="79"/>
      <c r="B54" s="45">
        <v>80</v>
      </c>
      <c r="C54" s="2">
        <v>22080</v>
      </c>
      <c r="D54" s="45"/>
      <c r="E54" s="45">
        <v>2.5</v>
      </c>
      <c r="F54" s="46">
        <v>26.33641333333334</v>
      </c>
      <c r="G54" s="70">
        <f t="shared" si="4"/>
        <v>30.550239466666671</v>
      </c>
      <c r="H54" s="16">
        <f t="shared" si="0"/>
        <v>30.550239466666671</v>
      </c>
      <c r="I54" s="5">
        <f t="shared" si="1"/>
        <v>2199.6172416000004</v>
      </c>
      <c r="J54" s="47">
        <f t="shared" si="2"/>
        <v>0</v>
      </c>
      <c r="K54" s="19">
        <f t="shared" si="3"/>
        <v>0</v>
      </c>
      <c r="L54" s="14"/>
      <c r="M54" s="14"/>
    </row>
    <row r="55" spans="1:13" ht="15" customHeight="1" thickBot="1">
      <c r="A55" s="80"/>
      <c r="B55" s="53">
        <v>100</v>
      </c>
      <c r="C55" s="6">
        <v>22100</v>
      </c>
      <c r="D55" s="53"/>
      <c r="E55" s="53">
        <v>4.2</v>
      </c>
      <c r="F55" s="54">
        <v>28.436068333333338</v>
      </c>
      <c r="G55" s="70">
        <f t="shared" si="4"/>
        <v>32.985839266666673</v>
      </c>
      <c r="H55" s="17">
        <f t="shared" si="0"/>
        <v>32.985839266666673</v>
      </c>
      <c r="I55" s="7">
        <f t="shared" si="1"/>
        <v>2374.9804272000006</v>
      </c>
      <c r="J55" s="55">
        <f t="shared" si="2"/>
        <v>0</v>
      </c>
      <c r="K55" s="20">
        <f t="shared" si="3"/>
        <v>0</v>
      </c>
      <c r="L55" s="14"/>
      <c r="M55" s="14"/>
    </row>
    <row r="56" spans="1:13" ht="15" customHeight="1">
      <c r="A56" s="78" t="s">
        <v>58</v>
      </c>
      <c r="B56" s="42">
        <v>70</v>
      </c>
      <c r="C56" s="4">
        <v>24070</v>
      </c>
      <c r="D56" s="42"/>
      <c r="E56" s="42">
        <v>2.8</v>
      </c>
      <c r="F56" s="43">
        <v>23.873854999999999</v>
      </c>
      <c r="G56" s="70">
        <f t="shared" si="4"/>
        <v>27.693671799999997</v>
      </c>
      <c r="H56" s="15">
        <f t="shared" si="0"/>
        <v>27.693671799999997</v>
      </c>
      <c r="I56" s="8">
        <f t="shared" si="1"/>
        <v>1993.9443695999998</v>
      </c>
      <c r="J56" s="44">
        <f t="shared" si="2"/>
        <v>0</v>
      </c>
      <c r="K56" s="18">
        <f t="shared" si="3"/>
        <v>0</v>
      </c>
      <c r="L56" s="14"/>
      <c r="M56" s="14"/>
    </row>
    <row r="57" spans="1:13" ht="15" customHeight="1">
      <c r="A57" s="79"/>
      <c r="B57" s="45">
        <v>80</v>
      </c>
      <c r="C57" s="2">
        <v>24080</v>
      </c>
      <c r="D57" s="45"/>
      <c r="E57" s="45">
        <v>2.6</v>
      </c>
      <c r="F57" s="46">
        <v>26.33641333333334</v>
      </c>
      <c r="G57" s="70">
        <f t="shared" si="4"/>
        <v>30.550239466666671</v>
      </c>
      <c r="H57" s="16">
        <f t="shared" si="0"/>
        <v>30.550239466666671</v>
      </c>
      <c r="I57" s="5">
        <f t="shared" si="1"/>
        <v>2199.6172416000004</v>
      </c>
      <c r="J57" s="47">
        <f t="shared" si="2"/>
        <v>0</v>
      </c>
      <c r="K57" s="19">
        <f t="shared" si="3"/>
        <v>0</v>
      </c>
      <c r="L57" s="14"/>
      <c r="M57" s="14"/>
    </row>
    <row r="58" spans="1:13" ht="15" customHeight="1" thickBot="1">
      <c r="A58" s="80"/>
      <c r="B58" s="53">
        <v>100</v>
      </c>
      <c r="C58" s="6">
        <v>24100</v>
      </c>
      <c r="D58" s="53"/>
      <c r="E58" s="53">
        <v>4.5999999999999996</v>
      </c>
      <c r="F58" s="54">
        <v>29.006345000000003</v>
      </c>
      <c r="G58" s="70">
        <f t="shared" si="4"/>
        <v>33.647360200000001</v>
      </c>
      <c r="H58" s="17">
        <f t="shared" si="0"/>
        <v>33.647360200000001</v>
      </c>
      <c r="I58" s="7">
        <f t="shared" si="1"/>
        <v>2422.6099343999999</v>
      </c>
      <c r="J58" s="55">
        <f t="shared" si="2"/>
        <v>0</v>
      </c>
      <c r="K58" s="20">
        <f t="shared" si="3"/>
        <v>0</v>
      </c>
      <c r="L58" s="14"/>
      <c r="M58" s="14"/>
    </row>
    <row r="59" spans="1:13" ht="15" customHeight="1">
      <c r="A59" s="72" t="s">
        <v>59</v>
      </c>
      <c r="B59" s="42">
        <v>70</v>
      </c>
      <c r="C59" s="4">
        <v>20070</v>
      </c>
      <c r="D59" s="42"/>
      <c r="E59" s="42">
        <v>3.2</v>
      </c>
      <c r="F59" s="43">
        <v>34.864641666666664</v>
      </c>
      <c r="G59" s="70">
        <f t="shared" si="4"/>
        <v>40.442984333333328</v>
      </c>
      <c r="H59" s="15">
        <f t="shared" si="0"/>
        <v>40.442984333333328</v>
      </c>
      <c r="I59" s="8">
        <f t="shared" si="1"/>
        <v>2911.8948719999999</v>
      </c>
      <c r="J59" s="44">
        <f t="shared" si="2"/>
        <v>0</v>
      </c>
      <c r="K59" s="18">
        <f t="shared" si="3"/>
        <v>0</v>
      </c>
      <c r="L59" s="14"/>
      <c r="M59" s="14"/>
    </row>
    <row r="60" spans="1:13" ht="15" customHeight="1">
      <c r="A60" s="73"/>
      <c r="B60" s="45">
        <v>80</v>
      </c>
      <c r="C60" s="2">
        <v>20080</v>
      </c>
      <c r="D60" s="45"/>
      <c r="E60" s="45">
        <v>3.2</v>
      </c>
      <c r="F60" s="46">
        <v>38.364066666666666</v>
      </c>
      <c r="G60" s="70">
        <f t="shared" si="4"/>
        <v>44.50231733333333</v>
      </c>
      <c r="H60" s="16">
        <f t="shared" si="0"/>
        <v>44.50231733333333</v>
      </c>
      <c r="I60" s="5">
        <f t="shared" si="1"/>
        <v>3204.1668479999998</v>
      </c>
      <c r="J60" s="47">
        <f t="shared" si="2"/>
        <v>0</v>
      </c>
      <c r="K60" s="19">
        <f t="shared" si="3"/>
        <v>0</v>
      </c>
      <c r="L60" s="14"/>
      <c r="M60" s="14"/>
    </row>
    <row r="61" spans="1:13" ht="15" customHeight="1">
      <c r="A61" s="73"/>
      <c r="B61" s="45">
        <v>100</v>
      </c>
      <c r="C61" s="2">
        <v>20100</v>
      </c>
      <c r="D61" s="45"/>
      <c r="E61" s="45">
        <v>4.8</v>
      </c>
      <c r="F61" s="46">
        <v>40.878468333333331</v>
      </c>
      <c r="G61" s="70">
        <f t="shared" si="4"/>
        <v>47.419023266666663</v>
      </c>
      <c r="H61" s="16">
        <f t="shared" si="0"/>
        <v>47.419023266666663</v>
      </c>
      <c r="I61" s="5">
        <f t="shared" si="1"/>
        <v>3414.1696751999998</v>
      </c>
      <c r="J61" s="47">
        <f t="shared" si="2"/>
        <v>0</v>
      </c>
      <c r="K61" s="19">
        <f t="shared" si="3"/>
        <v>0</v>
      </c>
      <c r="L61" s="14"/>
      <c r="M61" s="14"/>
    </row>
    <row r="62" spans="1:13" ht="15" customHeight="1">
      <c r="A62" s="73"/>
      <c r="B62" s="45">
        <v>125</v>
      </c>
      <c r="C62" s="2">
        <v>20125</v>
      </c>
      <c r="D62" s="45"/>
      <c r="E62" s="45">
        <v>6.8</v>
      </c>
      <c r="F62" s="46">
        <v>56.172251666666675</v>
      </c>
      <c r="G62" s="70">
        <f t="shared" si="4"/>
        <v>65.159811933333344</v>
      </c>
      <c r="H62" s="16">
        <f t="shared" si="0"/>
        <v>65.159811933333344</v>
      </c>
      <c r="I62" s="5">
        <f t="shared" si="1"/>
        <v>4691.5064592000008</v>
      </c>
      <c r="J62" s="47">
        <f t="shared" si="2"/>
        <v>0</v>
      </c>
      <c r="K62" s="19">
        <f t="shared" si="3"/>
        <v>0</v>
      </c>
      <c r="L62" s="14"/>
      <c r="M62" s="14"/>
    </row>
    <row r="63" spans="1:13" ht="15" customHeight="1" thickBot="1">
      <c r="A63" s="73"/>
      <c r="B63" s="56">
        <v>150</v>
      </c>
      <c r="C63" s="27">
        <v>20150</v>
      </c>
      <c r="D63" s="56"/>
      <c r="E63" s="56">
        <v>9.6</v>
      </c>
      <c r="F63" s="51">
        <v>79.009240000000005</v>
      </c>
      <c r="G63" s="70">
        <f t="shared" si="4"/>
        <v>91.650718400000002</v>
      </c>
      <c r="H63" s="24">
        <f t="shared" si="0"/>
        <v>91.650718400000002</v>
      </c>
      <c r="I63" s="25">
        <f t="shared" si="1"/>
        <v>6598.8517247999998</v>
      </c>
      <c r="J63" s="52">
        <f t="shared" si="2"/>
        <v>0</v>
      </c>
      <c r="K63" s="26">
        <f t="shared" si="3"/>
        <v>0</v>
      </c>
      <c r="L63" s="14"/>
      <c r="M63" s="14"/>
    </row>
    <row r="64" spans="1:13" ht="15" customHeight="1">
      <c r="A64" s="72" t="s">
        <v>60</v>
      </c>
      <c r="B64" s="42">
        <v>50</v>
      </c>
      <c r="C64" s="4">
        <v>26050</v>
      </c>
      <c r="D64" s="42"/>
      <c r="E64" s="42">
        <v>1.2</v>
      </c>
      <c r="F64" s="43">
        <v>9.5676000000000005</v>
      </c>
      <c r="G64" s="70">
        <f t="shared" si="4"/>
        <v>11.098416</v>
      </c>
      <c r="H64" s="15">
        <f t="shared" si="0"/>
        <v>11.098416</v>
      </c>
      <c r="I64" s="8">
        <f t="shared" si="1"/>
        <v>799.08595200000002</v>
      </c>
      <c r="J64" s="44">
        <f t="shared" si="2"/>
        <v>0</v>
      </c>
      <c r="K64" s="18">
        <f t="shared" si="3"/>
        <v>0</v>
      </c>
      <c r="L64" s="14"/>
      <c r="M64" s="14"/>
    </row>
    <row r="65" spans="1:13" ht="15" customHeight="1">
      <c r="A65" s="73"/>
      <c r="B65" s="45">
        <v>70</v>
      </c>
      <c r="C65" s="2">
        <v>26070</v>
      </c>
      <c r="D65" s="45"/>
      <c r="E65" s="45">
        <v>1.8</v>
      </c>
      <c r="F65" s="46">
        <v>15.395625000000001</v>
      </c>
      <c r="G65" s="70">
        <f t="shared" si="4"/>
        <v>17.858924999999999</v>
      </c>
      <c r="H65" s="16">
        <f t="shared" si="0"/>
        <v>17.858924999999999</v>
      </c>
      <c r="I65" s="5">
        <f t="shared" si="1"/>
        <v>1285.8425999999999</v>
      </c>
      <c r="J65" s="47">
        <f t="shared" si="2"/>
        <v>0</v>
      </c>
      <c r="K65" s="19">
        <f t="shared" si="3"/>
        <v>0</v>
      </c>
      <c r="L65" s="14"/>
      <c r="M65" s="14"/>
    </row>
    <row r="66" spans="1:13" ht="15" customHeight="1">
      <c r="A66" s="73"/>
      <c r="B66" s="45">
        <v>80</v>
      </c>
      <c r="C66" s="2">
        <v>26080</v>
      </c>
      <c r="D66" s="45"/>
      <c r="E66" s="45">
        <v>2</v>
      </c>
      <c r="F66" s="46">
        <v>15.395625000000001</v>
      </c>
      <c r="G66" s="70">
        <f t="shared" si="4"/>
        <v>17.858924999999999</v>
      </c>
      <c r="H66" s="16">
        <f t="shared" si="0"/>
        <v>17.858924999999999</v>
      </c>
      <c r="I66" s="5">
        <f t="shared" si="1"/>
        <v>1285.8425999999999</v>
      </c>
      <c r="J66" s="47">
        <f t="shared" si="2"/>
        <v>0</v>
      </c>
      <c r="K66" s="19">
        <f t="shared" si="3"/>
        <v>0</v>
      </c>
      <c r="L66" s="14"/>
      <c r="M66" s="14"/>
    </row>
    <row r="67" spans="1:13" ht="15" customHeight="1">
      <c r="A67" s="73"/>
      <c r="B67" s="45">
        <v>100</v>
      </c>
      <c r="C67" s="2">
        <v>26100</v>
      </c>
      <c r="D67" s="45"/>
      <c r="E67" s="45">
        <v>3.2</v>
      </c>
      <c r="F67" s="46">
        <v>22.580249999999999</v>
      </c>
      <c r="G67" s="70">
        <f t="shared" si="4"/>
        <v>26.193089999999998</v>
      </c>
      <c r="H67" s="16">
        <f t="shared" si="0"/>
        <v>26.193089999999998</v>
      </c>
      <c r="I67" s="5">
        <f t="shared" si="1"/>
        <v>1885.9024799999997</v>
      </c>
      <c r="J67" s="47">
        <f t="shared" si="2"/>
        <v>0</v>
      </c>
      <c r="K67" s="19">
        <f t="shared" si="3"/>
        <v>0</v>
      </c>
      <c r="L67" s="14"/>
      <c r="M67" s="14"/>
    </row>
    <row r="68" spans="1:13" ht="15" customHeight="1">
      <c r="A68" s="73"/>
      <c r="B68" s="45">
        <v>125</v>
      </c>
      <c r="C68" s="2">
        <v>26125</v>
      </c>
      <c r="D68" s="45"/>
      <c r="E68" s="45">
        <v>4.5999999999999996</v>
      </c>
      <c r="F68" s="46">
        <v>42.2331</v>
      </c>
      <c r="G68" s="70">
        <f t="shared" si="4"/>
        <v>48.990395999999997</v>
      </c>
      <c r="H68" s="16">
        <f t="shared" ref="H68:H131" si="5">G68*$A$1</f>
        <v>48.990395999999997</v>
      </c>
      <c r="I68" s="5">
        <f t="shared" ref="I68:I131" si="6">H68*$I$1</f>
        <v>3527.3085119999996</v>
      </c>
      <c r="J68" s="47">
        <f t="shared" ref="J68:J131" si="7">D68*H68</f>
        <v>0</v>
      </c>
      <c r="K68" s="19">
        <f t="shared" ref="K68:K131" si="8">D68*E68</f>
        <v>0</v>
      </c>
      <c r="L68" s="14"/>
      <c r="M68" s="14"/>
    </row>
    <row r="69" spans="1:13" ht="15" customHeight="1" thickBot="1">
      <c r="A69" s="74"/>
      <c r="B69" s="53">
        <v>150</v>
      </c>
      <c r="C69" s="6">
        <v>26150</v>
      </c>
      <c r="D69" s="53"/>
      <c r="E69" s="6">
        <v>7</v>
      </c>
      <c r="F69" s="54">
        <v>58.253474999999995</v>
      </c>
      <c r="G69" s="70">
        <f t="shared" ref="G69:G132" si="9">F69*1.16</f>
        <v>67.574030999999991</v>
      </c>
      <c r="H69" s="17">
        <f t="shared" si="5"/>
        <v>67.574030999999991</v>
      </c>
      <c r="I69" s="7">
        <f t="shared" si="6"/>
        <v>4865.3302319999993</v>
      </c>
      <c r="J69" s="55">
        <f t="shared" si="7"/>
        <v>0</v>
      </c>
      <c r="K69" s="20">
        <f t="shared" si="8"/>
        <v>0</v>
      </c>
      <c r="L69" s="14"/>
      <c r="M69" s="14"/>
    </row>
    <row r="70" spans="1:13" ht="15" customHeight="1">
      <c r="A70" s="72" t="s">
        <v>99</v>
      </c>
      <c r="B70" s="42" t="s">
        <v>0</v>
      </c>
      <c r="C70" s="4">
        <v>35050</v>
      </c>
      <c r="D70" s="42"/>
      <c r="E70" s="43">
        <v>0.9</v>
      </c>
      <c r="F70" s="43">
        <v>9.2998499999999993</v>
      </c>
      <c r="G70" s="70">
        <f t="shared" si="9"/>
        <v>10.787825999999999</v>
      </c>
      <c r="H70" s="15">
        <f t="shared" si="5"/>
        <v>10.787825999999999</v>
      </c>
      <c r="I70" s="8">
        <f t="shared" si="6"/>
        <v>776.7234719999999</v>
      </c>
      <c r="J70" s="44">
        <f t="shared" si="7"/>
        <v>0</v>
      </c>
      <c r="K70" s="18">
        <f t="shared" si="8"/>
        <v>0</v>
      </c>
      <c r="L70" s="14"/>
      <c r="M70" s="14"/>
    </row>
    <row r="71" spans="1:13" ht="15" customHeight="1">
      <c r="A71" s="73"/>
      <c r="B71" s="45" t="s">
        <v>22</v>
      </c>
      <c r="C71" s="2">
        <v>37050</v>
      </c>
      <c r="D71" s="45"/>
      <c r="E71" s="46">
        <v>1.4</v>
      </c>
      <c r="F71" s="46">
        <v>12.22725</v>
      </c>
      <c r="G71" s="70">
        <f t="shared" si="9"/>
        <v>14.183609999999998</v>
      </c>
      <c r="H71" s="16">
        <f t="shared" si="5"/>
        <v>14.183609999999998</v>
      </c>
      <c r="I71" s="5">
        <f t="shared" si="6"/>
        <v>1021.2199199999999</v>
      </c>
      <c r="J71" s="47">
        <f t="shared" si="7"/>
        <v>0</v>
      </c>
      <c r="K71" s="19">
        <f t="shared" si="8"/>
        <v>0</v>
      </c>
      <c r="L71" s="14"/>
      <c r="M71" s="14"/>
    </row>
    <row r="72" spans="1:13" ht="15" customHeight="1">
      <c r="A72" s="73"/>
      <c r="B72" s="45" t="s">
        <v>33</v>
      </c>
      <c r="C72" s="2">
        <v>37070</v>
      </c>
      <c r="D72" s="45"/>
      <c r="E72" s="46">
        <v>1.7</v>
      </c>
      <c r="F72" s="46">
        <v>13.628475</v>
      </c>
      <c r="G72" s="70">
        <f t="shared" si="9"/>
        <v>15.809030999999999</v>
      </c>
      <c r="H72" s="16">
        <f t="shared" si="5"/>
        <v>15.809030999999999</v>
      </c>
      <c r="I72" s="5">
        <f t="shared" si="6"/>
        <v>1138.2502319999999</v>
      </c>
      <c r="J72" s="47">
        <f t="shared" si="7"/>
        <v>0</v>
      </c>
      <c r="K72" s="19">
        <f t="shared" si="8"/>
        <v>0</v>
      </c>
      <c r="L72" s="14"/>
      <c r="M72" s="14"/>
    </row>
    <row r="73" spans="1:13" ht="15" customHeight="1">
      <c r="A73" s="73"/>
      <c r="B73" s="45" t="s">
        <v>29</v>
      </c>
      <c r="C73" s="2">
        <v>38050</v>
      </c>
      <c r="D73" s="45"/>
      <c r="E73" s="46">
        <v>1.5</v>
      </c>
      <c r="F73" s="46">
        <v>12.6105</v>
      </c>
      <c r="G73" s="70">
        <f t="shared" si="9"/>
        <v>14.628179999999999</v>
      </c>
      <c r="H73" s="16">
        <f t="shared" si="5"/>
        <v>14.628179999999999</v>
      </c>
      <c r="I73" s="5">
        <f t="shared" si="6"/>
        <v>1053.2289599999999</v>
      </c>
      <c r="J73" s="47">
        <f t="shared" si="7"/>
        <v>0</v>
      </c>
      <c r="K73" s="19">
        <f t="shared" si="8"/>
        <v>0</v>
      </c>
      <c r="L73" s="14"/>
      <c r="M73" s="14"/>
    </row>
    <row r="74" spans="1:13" ht="15" customHeight="1">
      <c r="A74" s="73"/>
      <c r="B74" s="45" t="s">
        <v>34</v>
      </c>
      <c r="C74" s="2">
        <v>38080</v>
      </c>
      <c r="D74" s="45"/>
      <c r="E74" s="46">
        <v>1.7</v>
      </c>
      <c r="F74" s="46">
        <v>13.628475</v>
      </c>
      <c r="G74" s="70">
        <f t="shared" si="9"/>
        <v>15.809030999999999</v>
      </c>
      <c r="H74" s="16">
        <f t="shared" si="5"/>
        <v>15.809030999999999</v>
      </c>
      <c r="I74" s="5">
        <f t="shared" si="6"/>
        <v>1138.2502319999999</v>
      </c>
      <c r="J74" s="47">
        <f t="shared" si="7"/>
        <v>0</v>
      </c>
      <c r="K74" s="19">
        <f t="shared" si="8"/>
        <v>0</v>
      </c>
      <c r="L74" s="14"/>
      <c r="M74" s="14"/>
    </row>
    <row r="75" spans="1:13" ht="15" customHeight="1">
      <c r="A75" s="73"/>
      <c r="B75" s="45" t="s">
        <v>1</v>
      </c>
      <c r="C75" s="2">
        <v>31050</v>
      </c>
      <c r="D75" s="45"/>
      <c r="E75" s="46">
        <v>2.1</v>
      </c>
      <c r="F75" s="46">
        <v>13.967625</v>
      </c>
      <c r="G75" s="70">
        <f t="shared" si="9"/>
        <v>16.202444999999997</v>
      </c>
      <c r="H75" s="16">
        <f t="shared" si="5"/>
        <v>16.202444999999997</v>
      </c>
      <c r="I75" s="5">
        <f t="shared" si="6"/>
        <v>1166.5760399999999</v>
      </c>
      <c r="J75" s="47">
        <f t="shared" si="7"/>
        <v>0</v>
      </c>
      <c r="K75" s="19">
        <f t="shared" si="8"/>
        <v>0</v>
      </c>
      <c r="L75" s="14"/>
      <c r="M75" s="14"/>
    </row>
    <row r="76" spans="1:13" ht="15" customHeight="1">
      <c r="A76" s="73"/>
      <c r="B76" s="45" t="s">
        <v>2</v>
      </c>
      <c r="C76" s="2">
        <v>31070</v>
      </c>
      <c r="D76" s="45"/>
      <c r="E76" s="46">
        <v>2.4</v>
      </c>
      <c r="F76" s="46">
        <v>15.815099999999999</v>
      </c>
      <c r="G76" s="70">
        <f t="shared" si="9"/>
        <v>18.345515999999996</v>
      </c>
      <c r="H76" s="16">
        <f t="shared" si="5"/>
        <v>18.345515999999996</v>
      </c>
      <c r="I76" s="5">
        <f t="shared" si="6"/>
        <v>1320.8771519999998</v>
      </c>
      <c r="J76" s="47">
        <f t="shared" si="7"/>
        <v>0</v>
      </c>
      <c r="K76" s="19">
        <f t="shared" si="8"/>
        <v>0</v>
      </c>
      <c r="L76" s="14"/>
      <c r="M76" s="14"/>
    </row>
    <row r="77" spans="1:13" ht="15" customHeight="1">
      <c r="A77" s="73"/>
      <c r="B77" s="45" t="s">
        <v>30</v>
      </c>
      <c r="C77" s="2">
        <v>31080</v>
      </c>
      <c r="D77" s="45"/>
      <c r="E77" s="46">
        <v>2.6</v>
      </c>
      <c r="F77" s="46">
        <v>15.815099999999999</v>
      </c>
      <c r="G77" s="70">
        <f t="shared" si="9"/>
        <v>18.345515999999996</v>
      </c>
      <c r="H77" s="16">
        <f t="shared" si="5"/>
        <v>18.345515999999996</v>
      </c>
      <c r="I77" s="5">
        <f t="shared" si="6"/>
        <v>1320.8771519999998</v>
      </c>
      <c r="J77" s="47">
        <f t="shared" si="7"/>
        <v>0</v>
      </c>
      <c r="K77" s="19">
        <f t="shared" si="8"/>
        <v>0</v>
      </c>
      <c r="L77" s="14"/>
      <c r="M77" s="14"/>
    </row>
    <row r="78" spans="1:13" ht="15" customHeight="1">
      <c r="A78" s="73"/>
      <c r="B78" s="45" t="s">
        <v>3</v>
      </c>
      <c r="C78" s="2">
        <v>31010</v>
      </c>
      <c r="D78" s="45"/>
      <c r="E78" s="46">
        <v>2.9</v>
      </c>
      <c r="F78" s="46">
        <v>15.815099999999999</v>
      </c>
      <c r="G78" s="70">
        <f t="shared" si="9"/>
        <v>18.345515999999996</v>
      </c>
      <c r="H78" s="16">
        <f t="shared" si="5"/>
        <v>18.345515999999996</v>
      </c>
      <c r="I78" s="5">
        <f t="shared" si="6"/>
        <v>1320.8771519999998</v>
      </c>
      <c r="J78" s="47">
        <f t="shared" si="7"/>
        <v>0</v>
      </c>
      <c r="K78" s="19">
        <f t="shared" si="8"/>
        <v>0</v>
      </c>
      <c r="L78" s="14"/>
      <c r="M78" s="14"/>
    </row>
    <row r="79" spans="1:13" ht="15" customHeight="1">
      <c r="A79" s="73"/>
      <c r="B79" s="45" t="s">
        <v>23</v>
      </c>
      <c r="C79" s="2">
        <v>31250</v>
      </c>
      <c r="D79" s="45"/>
      <c r="E79" s="46">
        <v>3</v>
      </c>
      <c r="F79" s="46">
        <v>22.580249999999999</v>
      </c>
      <c r="G79" s="70">
        <f t="shared" si="9"/>
        <v>26.193089999999998</v>
      </c>
      <c r="H79" s="16">
        <f t="shared" si="5"/>
        <v>26.193089999999998</v>
      </c>
      <c r="I79" s="5">
        <f t="shared" si="6"/>
        <v>1885.9024799999997</v>
      </c>
      <c r="J79" s="47">
        <f t="shared" si="7"/>
        <v>0</v>
      </c>
      <c r="K79" s="19">
        <f t="shared" si="8"/>
        <v>0</v>
      </c>
      <c r="L79" s="14"/>
      <c r="M79" s="14"/>
    </row>
    <row r="80" spans="1:13" ht="15" customHeight="1">
      <c r="A80" s="73"/>
      <c r="B80" s="45" t="s">
        <v>24</v>
      </c>
      <c r="C80" s="2">
        <v>31270</v>
      </c>
      <c r="D80" s="45"/>
      <c r="E80" s="46">
        <v>3.4</v>
      </c>
      <c r="F80" s="46">
        <v>27.953100000000003</v>
      </c>
      <c r="G80" s="70">
        <f t="shared" si="9"/>
        <v>32.425595999999999</v>
      </c>
      <c r="H80" s="16">
        <f t="shared" si="5"/>
        <v>32.425595999999999</v>
      </c>
      <c r="I80" s="5">
        <f t="shared" si="6"/>
        <v>2334.6429119999998</v>
      </c>
      <c r="J80" s="47">
        <f t="shared" si="7"/>
        <v>0</v>
      </c>
      <c r="K80" s="19">
        <f t="shared" si="8"/>
        <v>0</v>
      </c>
      <c r="L80" s="14"/>
      <c r="M80" s="14"/>
    </row>
    <row r="81" spans="1:13" ht="15" customHeight="1">
      <c r="A81" s="73"/>
      <c r="B81" s="45" t="s">
        <v>31</v>
      </c>
      <c r="C81" s="2">
        <v>31280</v>
      </c>
      <c r="D81" s="45"/>
      <c r="E81" s="46">
        <v>3.4</v>
      </c>
      <c r="F81" s="46">
        <v>27.953100000000003</v>
      </c>
      <c r="G81" s="70">
        <f t="shared" si="9"/>
        <v>32.425595999999999</v>
      </c>
      <c r="H81" s="16">
        <f t="shared" si="5"/>
        <v>32.425595999999999</v>
      </c>
      <c r="I81" s="5">
        <f t="shared" si="6"/>
        <v>2334.6429119999998</v>
      </c>
      <c r="J81" s="47">
        <f t="shared" si="7"/>
        <v>0</v>
      </c>
      <c r="K81" s="19">
        <f t="shared" si="8"/>
        <v>0</v>
      </c>
      <c r="L81" s="14"/>
      <c r="M81" s="14"/>
    </row>
    <row r="82" spans="1:13" ht="15" customHeight="1">
      <c r="A82" s="73"/>
      <c r="B82" s="45" t="s">
        <v>4</v>
      </c>
      <c r="C82" s="2">
        <v>31210</v>
      </c>
      <c r="D82" s="45"/>
      <c r="E82" s="46">
        <v>4</v>
      </c>
      <c r="F82" s="46">
        <v>30.327149999999996</v>
      </c>
      <c r="G82" s="70">
        <f t="shared" si="9"/>
        <v>35.179493999999991</v>
      </c>
      <c r="H82" s="16">
        <f t="shared" si="5"/>
        <v>35.179493999999991</v>
      </c>
      <c r="I82" s="5">
        <f t="shared" si="6"/>
        <v>2532.9235679999992</v>
      </c>
      <c r="J82" s="47">
        <f t="shared" si="7"/>
        <v>0</v>
      </c>
      <c r="K82" s="19">
        <f t="shared" si="8"/>
        <v>0</v>
      </c>
      <c r="L82" s="14"/>
      <c r="M82" s="14"/>
    </row>
    <row r="83" spans="1:13" ht="15" customHeight="1">
      <c r="A83" s="73"/>
      <c r="B83" s="45" t="s">
        <v>5</v>
      </c>
      <c r="C83" s="2">
        <v>31212</v>
      </c>
      <c r="D83" s="45"/>
      <c r="E83" s="46">
        <v>4.5999999999999996</v>
      </c>
      <c r="F83" s="46">
        <v>38.306100000000001</v>
      </c>
      <c r="G83" s="70">
        <f t="shared" si="9"/>
        <v>44.435075999999995</v>
      </c>
      <c r="H83" s="16">
        <f t="shared" si="5"/>
        <v>44.435075999999995</v>
      </c>
      <c r="I83" s="5">
        <f t="shared" si="6"/>
        <v>3199.3254719999995</v>
      </c>
      <c r="J83" s="47">
        <f t="shared" si="7"/>
        <v>0</v>
      </c>
      <c r="K83" s="19">
        <f t="shared" si="8"/>
        <v>0</v>
      </c>
      <c r="L83" s="14"/>
      <c r="M83" s="14"/>
    </row>
    <row r="84" spans="1:13" ht="15" customHeight="1">
      <c r="A84" s="73"/>
      <c r="B84" s="45" t="s">
        <v>25</v>
      </c>
      <c r="C84" s="2">
        <v>31550</v>
      </c>
      <c r="D84" s="45"/>
      <c r="E84" s="46">
        <v>4.4000000000000004</v>
      </c>
      <c r="F84" s="46">
        <v>42.474075000000006</v>
      </c>
      <c r="G84" s="70">
        <f t="shared" si="9"/>
        <v>49.269927000000003</v>
      </c>
      <c r="H84" s="16">
        <f t="shared" si="5"/>
        <v>49.269927000000003</v>
      </c>
      <c r="I84" s="5">
        <f t="shared" si="6"/>
        <v>3547.4347440000001</v>
      </c>
      <c r="J84" s="47">
        <f t="shared" si="7"/>
        <v>0</v>
      </c>
      <c r="K84" s="19">
        <f t="shared" si="8"/>
        <v>0</v>
      </c>
      <c r="L84" s="14"/>
      <c r="M84" s="14"/>
    </row>
    <row r="85" spans="1:13" ht="15" customHeight="1">
      <c r="A85" s="73"/>
      <c r="B85" s="45" t="s">
        <v>26</v>
      </c>
      <c r="C85" s="2">
        <v>31570</v>
      </c>
      <c r="D85" s="45"/>
      <c r="E85" s="45">
        <v>4.7</v>
      </c>
      <c r="F85" s="46">
        <v>43.280999999999999</v>
      </c>
      <c r="G85" s="70">
        <f t="shared" si="9"/>
        <v>50.205959999999997</v>
      </c>
      <c r="H85" s="16">
        <f t="shared" si="5"/>
        <v>50.205959999999997</v>
      </c>
      <c r="I85" s="5">
        <f t="shared" si="6"/>
        <v>3614.8291199999999</v>
      </c>
      <c r="J85" s="47">
        <f t="shared" si="7"/>
        <v>0</v>
      </c>
      <c r="K85" s="19">
        <f t="shared" si="8"/>
        <v>0</v>
      </c>
      <c r="L85" s="14"/>
      <c r="M85" s="14"/>
    </row>
    <row r="86" spans="1:13" ht="15" customHeight="1">
      <c r="A86" s="73"/>
      <c r="B86" s="45" t="s">
        <v>32</v>
      </c>
      <c r="C86" s="2">
        <v>31580</v>
      </c>
      <c r="D86" s="45"/>
      <c r="E86" s="45">
        <v>4.3600000000000003</v>
      </c>
      <c r="F86" s="46">
        <v>43.280999999999999</v>
      </c>
      <c r="G86" s="70">
        <f t="shared" si="9"/>
        <v>50.205959999999997</v>
      </c>
      <c r="H86" s="16">
        <f t="shared" si="5"/>
        <v>50.205959999999997</v>
      </c>
      <c r="I86" s="5">
        <f t="shared" si="6"/>
        <v>3614.8291199999999</v>
      </c>
      <c r="J86" s="47">
        <f t="shared" si="7"/>
        <v>0</v>
      </c>
      <c r="K86" s="19">
        <f t="shared" si="8"/>
        <v>0</v>
      </c>
      <c r="L86" s="14"/>
      <c r="M86" s="14"/>
    </row>
    <row r="87" spans="1:13" ht="15" customHeight="1">
      <c r="A87" s="73"/>
      <c r="B87" s="45" t="s">
        <v>6</v>
      </c>
      <c r="C87" s="2">
        <v>31510</v>
      </c>
      <c r="D87" s="45"/>
      <c r="E87" s="46">
        <v>5.5</v>
      </c>
      <c r="F87" s="46">
        <v>43.848525000000002</v>
      </c>
      <c r="G87" s="70">
        <f t="shared" si="9"/>
        <v>50.864288999999999</v>
      </c>
      <c r="H87" s="16">
        <f t="shared" si="5"/>
        <v>50.864288999999999</v>
      </c>
      <c r="I87" s="5">
        <f t="shared" si="6"/>
        <v>3662.2288079999998</v>
      </c>
      <c r="J87" s="47">
        <f t="shared" si="7"/>
        <v>0</v>
      </c>
      <c r="K87" s="19">
        <f t="shared" si="8"/>
        <v>0</v>
      </c>
      <c r="L87" s="14"/>
      <c r="M87" s="14"/>
    </row>
    <row r="88" spans="1:13" ht="15" customHeight="1">
      <c r="A88" s="73"/>
      <c r="B88" s="45" t="s">
        <v>81</v>
      </c>
      <c r="C88" s="2">
        <v>31512</v>
      </c>
      <c r="D88" s="45"/>
      <c r="E88" s="48">
        <v>6.2</v>
      </c>
      <c r="F88" s="46">
        <v>50.613675000000001</v>
      </c>
      <c r="G88" s="70">
        <f t="shared" si="9"/>
        <v>58.711862999999994</v>
      </c>
      <c r="H88" s="16">
        <f t="shared" si="5"/>
        <v>58.711862999999994</v>
      </c>
      <c r="I88" s="5">
        <f t="shared" si="6"/>
        <v>4227.2541359999996</v>
      </c>
      <c r="J88" s="47">
        <f t="shared" si="7"/>
        <v>0</v>
      </c>
      <c r="K88" s="19">
        <f t="shared" si="8"/>
        <v>0</v>
      </c>
      <c r="L88" s="14"/>
      <c r="M88" s="14"/>
    </row>
    <row r="89" spans="1:13" ht="15" customHeight="1">
      <c r="A89" s="73"/>
      <c r="B89" s="45" t="s">
        <v>8</v>
      </c>
      <c r="C89" s="2">
        <v>31515</v>
      </c>
      <c r="D89" s="45"/>
      <c r="E89" s="46">
        <v>6.9</v>
      </c>
      <c r="F89" s="46">
        <v>57.92325000000001</v>
      </c>
      <c r="G89" s="70">
        <f t="shared" si="9"/>
        <v>67.190970000000007</v>
      </c>
      <c r="H89" s="16">
        <f t="shared" si="5"/>
        <v>67.190970000000007</v>
      </c>
      <c r="I89" s="5">
        <f t="shared" si="6"/>
        <v>4837.7498400000004</v>
      </c>
      <c r="J89" s="47">
        <f t="shared" si="7"/>
        <v>0</v>
      </c>
      <c r="K89" s="19">
        <f t="shared" si="8"/>
        <v>0</v>
      </c>
      <c r="L89" s="14"/>
      <c r="M89" s="14"/>
    </row>
    <row r="90" spans="1:13" ht="15" customHeight="1">
      <c r="A90" s="73"/>
      <c r="B90" s="45" t="s">
        <v>47</v>
      </c>
      <c r="C90" s="2">
        <v>32010</v>
      </c>
      <c r="D90" s="45"/>
      <c r="E90" s="45">
        <v>8.8000000000000007</v>
      </c>
      <c r="F90" s="46">
        <v>80.664149999999992</v>
      </c>
      <c r="G90" s="70">
        <f t="shared" si="9"/>
        <v>93.570413999999985</v>
      </c>
      <c r="H90" s="16">
        <f t="shared" si="5"/>
        <v>93.570413999999985</v>
      </c>
      <c r="I90" s="5">
        <f t="shared" si="6"/>
        <v>6737.0698079999993</v>
      </c>
      <c r="J90" s="47">
        <f t="shared" si="7"/>
        <v>0</v>
      </c>
      <c r="K90" s="19">
        <f t="shared" si="8"/>
        <v>0</v>
      </c>
      <c r="L90" s="14"/>
      <c r="M90" s="14"/>
    </row>
    <row r="91" spans="1:13" ht="15" customHeight="1" thickBot="1">
      <c r="A91" s="74"/>
      <c r="B91" s="53" t="s">
        <v>48</v>
      </c>
      <c r="C91" s="6">
        <v>32020</v>
      </c>
      <c r="D91" s="53"/>
      <c r="E91" s="53">
        <v>10.36</v>
      </c>
      <c r="F91" s="54">
        <v>151.20734999999999</v>
      </c>
      <c r="G91" s="70">
        <f t="shared" si="9"/>
        <v>175.40052599999999</v>
      </c>
      <c r="H91" s="17">
        <f t="shared" si="5"/>
        <v>175.40052599999999</v>
      </c>
      <c r="I91" s="7">
        <f t="shared" si="6"/>
        <v>12628.837871999998</v>
      </c>
      <c r="J91" s="55">
        <f t="shared" si="7"/>
        <v>0</v>
      </c>
      <c r="K91" s="20">
        <f t="shared" si="8"/>
        <v>0</v>
      </c>
      <c r="L91" s="14"/>
      <c r="M91" s="14"/>
    </row>
    <row r="92" spans="1:13" ht="15" customHeight="1">
      <c r="A92" s="72" t="s">
        <v>61</v>
      </c>
      <c r="B92" s="42" t="s">
        <v>0</v>
      </c>
      <c r="C92" s="4">
        <v>55050</v>
      </c>
      <c r="D92" s="42"/>
      <c r="E92" s="43">
        <v>1.4</v>
      </c>
      <c r="F92" s="43">
        <v>9.2998499999999993</v>
      </c>
      <c r="G92" s="70">
        <f t="shared" si="9"/>
        <v>10.787825999999999</v>
      </c>
      <c r="H92" s="15">
        <f t="shared" si="5"/>
        <v>10.787825999999999</v>
      </c>
      <c r="I92" s="8">
        <f t="shared" si="6"/>
        <v>776.7234719999999</v>
      </c>
      <c r="J92" s="44">
        <f t="shared" si="7"/>
        <v>0</v>
      </c>
      <c r="K92" s="18">
        <f t="shared" si="8"/>
        <v>0</v>
      </c>
      <c r="L92" s="14"/>
      <c r="M92" s="14"/>
    </row>
    <row r="93" spans="1:13" ht="15" customHeight="1">
      <c r="A93" s="73"/>
      <c r="B93" s="45" t="s">
        <v>22</v>
      </c>
      <c r="C93" s="2">
        <v>57050</v>
      </c>
      <c r="D93" s="45"/>
      <c r="E93" s="46">
        <v>1.6</v>
      </c>
      <c r="F93" s="46">
        <v>12.22725</v>
      </c>
      <c r="G93" s="70">
        <f t="shared" si="9"/>
        <v>14.183609999999998</v>
      </c>
      <c r="H93" s="16">
        <f t="shared" si="5"/>
        <v>14.183609999999998</v>
      </c>
      <c r="I93" s="5">
        <f t="shared" si="6"/>
        <v>1021.2199199999999</v>
      </c>
      <c r="J93" s="47">
        <f t="shared" si="7"/>
        <v>0</v>
      </c>
      <c r="K93" s="19">
        <f t="shared" si="8"/>
        <v>0</v>
      </c>
      <c r="L93" s="14"/>
      <c r="M93" s="14"/>
    </row>
    <row r="94" spans="1:13" ht="15" customHeight="1">
      <c r="A94" s="73"/>
      <c r="B94" s="45" t="s">
        <v>33</v>
      </c>
      <c r="C94" s="2">
        <v>57070</v>
      </c>
      <c r="D94" s="45"/>
      <c r="E94" s="46">
        <v>2.2999999999999998</v>
      </c>
      <c r="F94" s="46">
        <v>13.628475</v>
      </c>
      <c r="G94" s="70">
        <f t="shared" si="9"/>
        <v>15.809030999999999</v>
      </c>
      <c r="H94" s="16">
        <f t="shared" si="5"/>
        <v>15.809030999999999</v>
      </c>
      <c r="I94" s="5">
        <f t="shared" si="6"/>
        <v>1138.2502319999999</v>
      </c>
      <c r="J94" s="47">
        <f t="shared" si="7"/>
        <v>0</v>
      </c>
      <c r="K94" s="19">
        <f t="shared" si="8"/>
        <v>0</v>
      </c>
      <c r="L94" s="14"/>
      <c r="M94" s="14"/>
    </row>
    <row r="95" spans="1:13" ht="15" customHeight="1">
      <c r="A95" s="73"/>
      <c r="B95" s="45" t="s">
        <v>29</v>
      </c>
      <c r="C95" s="2">
        <v>58050</v>
      </c>
      <c r="D95" s="45"/>
      <c r="E95" s="46">
        <v>1.8</v>
      </c>
      <c r="F95" s="46">
        <v>12.22725</v>
      </c>
      <c r="G95" s="70">
        <f t="shared" si="9"/>
        <v>14.183609999999998</v>
      </c>
      <c r="H95" s="16">
        <f t="shared" si="5"/>
        <v>14.183609999999998</v>
      </c>
      <c r="I95" s="5">
        <f t="shared" si="6"/>
        <v>1021.2199199999999</v>
      </c>
      <c r="J95" s="47">
        <f t="shared" si="7"/>
        <v>0</v>
      </c>
      <c r="K95" s="19">
        <f t="shared" si="8"/>
        <v>0</v>
      </c>
      <c r="L95" s="14"/>
      <c r="M95" s="14"/>
    </row>
    <row r="96" spans="1:13" ht="15" customHeight="1">
      <c r="A96" s="73"/>
      <c r="B96" s="45" t="s">
        <v>34</v>
      </c>
      <c r="C96" s="2">
        <v>58080</v>
      </c>
      <c r="D96" s="45"/>
      <c r="E96" s="46">
        <v>2.4</v>
      </c>
      <c r="F96" s="46">
        <v>13.628475</v>
      </c>
      <c r="G96" s="70">
        <f t="shared" si="9"/>
        <v>15.809030999999999</v>
      </c>
      <c r="H96" s="16">
        <f t="shared" si="5"/>
        <v>15.809030999999999</v>
      </c>
      <c r="I96" s="5">
        <f t="shared" si="6"/>
        <v>1138.2502319999999</v>
      </c>
      <c r="J96" s="47">
        <f t="shared" si="7"/>
        <v>0</v>
      </c>
      <c r="K96" s="19">
        <f t="shared" si="8"/>
        <v>0</v>
      </c>
      <c r="L96" s="14"/>
      <c r="M96" s="14"/>
    </row>
    <row r="97" spans="1:13" ht="15" customHeight="1">
      <c r="A97" s="73"/>
      <c r="B97" s="45" t="s">
        <v>1</v>
      </c>
      <c r="C97" s="2">
        <v>51050</v>
      </c>
      <c r="D97" s="45"/>
      <c r="E97" s="46">
        <v>2.5</v>
      </c>
      <c r="F97" s="46">
        <v>13.967625</v>
      </c>
      <c r="G97" s="70">
        <f t="shared" si="9"/>
        <v>16.202444999999997</v>
      </c>
      <c r="H97" s="16">
        <f t="shared" si="5"/>
        <v>16.202444999999997</v>
      </c>
      <c r="I97" s="5">
        <f t="shared" si="6"/>
        <v>1166.5760399999999</v>
      </c>
      <c r="J97" s="47">
        <f t="shared" si="7"/>
        <v>0</v>
      </c>
      <c r="K97" s="19">
        <f t="shared" si="8"/>
        <v>0</v>
      </c>
      <c r="L97" s="14"/>
      <c r="M97" s="14"/>
    </row>
    <row r="98" spans="1:13" ht="15" customHeight="1">
      <c r="A98" s="73"/>
      <c r="B98" s="45" t="s">
        <v>2</v>
      </c>
      <c r="C98" s="2">
        <v>51070</v>
      </c>
      <c r="D98" s="45"/>
      <c r="E98" s="46">
        <v>3.3</v>
      </c>
      <c r="F98" s="46">
        <v>15.815099999999999</v>
      </c>
      <c r="G98" s="70">
        <f t="shared" si="9"/>
        <v>18.345515999999996</v>
      </c>
      <c r="H98" s="16">
        <f t="shared" si="5"/>
        <v>18.345515999999996</v>
      </c>
      <c r="I98" s="5">
        <f t="shared" si="6"/>
        <v>1320.8771519999998</v>
      </c>
      <c r="J98" s="47">
        <f t="shared" si="7"/>
        <v>0</v>
      </c>
      <c r="K98" s="19">
        <f t="shared" si="8"/>
        <v>0</v>
      </c>
      <c r="L98" s="14"/>
      <c r="M98" s="14"/>
    </row>
    <row r="99" spans="1:13" ht="15" customHeight="1">
      <c r="A99" s="73"/>
      <c r="B99" s="45" t="s">
        <v>30</v>
      </c>
      <c r="C99" s="2">
        <v>51080</v>
      </c>
      <c r="D99" s="45"/>
      <c r="E99" s="46">
        <v>3.3</v>
      </c>
      <c r="F99" s="46">
        <v>15.815099999999999</v>
      </c>
      <c r="G99" s="70">
        <f t="shared" si="9"/>
        <v>18.345515999999996</v>
      </c>
      <c r="H99" s="16">
        <f t="shared" si="5"/>
        <v>18.345515999999996</v>
      </c>
      <c r="I99" s="5">
        <f t="shared" si="6"/>
        <v>1320.8771519999998</v>
      </c>
      <c r="J99" s="47">
        <f t="shared" si="7"/>
        <v>0</v>
      </c>
      <c r="K99" s="19">
        <f t="shared" si="8"/>
        <v>0</v>
      </c>
      <c r="L99" s="14"/>
      <c r="M99" s="14"/>
    </row>
    <row r="100" spans="1:13" ht="15" customHeight="1">
      <c r="A100" s="73"/>
      <c r="B100" s="45" t="s">
        <v>3</v>
      </c>
      <c r="C100" s="2">
        <v>51010</v>
      </c>
      <c r="D100" s="45"/>
      <c r="E100" s="46">
        <v>4.2</v>
      </c>
      <c r="F100" s="48">
        <v>18.73</v>
      </c>
      <c r="G100" s="70">
        <f t="shared" si="9"/>
        <v>21.726799999999997</v>
      </c>
      <c r="H100" s="16">
        <f t="shared" si="5"/>
        <v>21.726799999999997</v>
      </c>
      <c r="I100" s="5">
        <f t="shared" si="6"/>
        <v>1564.3295999999998</v>
      </c>
      <c r="J100" s="47">
        <f t="shared" si="7"/>
        <v>0</v>
      </c>
      <c r="K100" s="19">
        <f t="shared" si="8"/>
        <v>0</v>
      </c>
      <c r="L100" s="14"/>
      <c r="M100" s="14"/>
    </row>
    <row r="101" spans="1:13" ht="15" customHeight="1">
      <c r="A101" s="73"/>
      <c r="B101" s="45" t="s">
        <v>23</v>
      </c>
      <c r="C101" s="2">
        <v>51250</v>
      </c>
      <c r="D101" s="45"/>
      <c r="E101" s="46">
        <v>3.4</v>
      </c>
      <c r="F101" s="46">
        <v>22.580249999999999</v>
      </c>
      <c r="G101" s="70">
        <f t="shared" si="9"/>
        <v>26.193089999999998</v>
      </c>
      <c r="H101" s="16">
        <f t="shared" si="5"/>
        <v>26.193089999999998</v>
      </c>
      <c r="I101" s="5">
        <f t="shared" si="6"/>
        <v>1885.9024799999997</v>
      </c>
      <c r="J101" s="47">
        <f t="shared" si="7"/>
        <v>0</v>
      </c>
      <c r="K101" s="19">
        <f t="shared" si="8"/>
        <v>0</v>
      </c>
      <c r="L101" s="14"/>
      <c r="M101" s="14"/>
    </row>
    <row r="102" spans="1:13" ht="15" customHeight="1">
      <c r="A102" s="73"/>
      <c r="B102" s="45" t="s">
        <v>24</v>
      </c>
      <c r="C102" s="2">
        <v>51270</v>
      </c>
      <c r="D102" s="45"/>
      <c r="E102" s="46">
        <v>4.3</v>
      </c>
      <c r="F102" s="46">
        <v>28.122675000000001</v>
      </c>
      <c r="G102" s="70">
        <f t="shared" si="9"/>
        <v>32.622303000000002</v>
      </c>
      <c r="H102" s="16">
        <f t="shared" si="5"/>
        <v>32.622303000000002</v>
      </c>
      <c r="I102" s="5">
        <f t="shared" si="6"/>
        <v>2348.805816</v>
      </c>
      <c r="J102" s="47">
        <f t="shared" si="7"/>
        <v>0</v>
      </c>
      <c r="K102" s="19">
        <f t="shared" si="8"/>
        <v>0</v>
      </c>
      <c r="L102" s="14"/>
      <c r="M102" s="14"/>
    </row>
    <row r="103" spans="1:13" ht="15" customHeight="1">
      <c r="A103" s="73"/>
      <c r="B103" s="45" t="s">
        <v>31</v>
      </c>
      <c r="C103" s="2">
        <v>51280</v>
      </c>
      <c r="D103" s="45"/>
      <c r="E103" s="46">
        <v>4.4000000000000004</v>
      </c>
      <c r="F103" s="46">
        <v>28.122675000000001</v>
      </c>
      <c r="G103" s="70">
        <f t="shared" si="9"/>
        <v>32.622303000000002</v>
      </c>
      <c r="H103" s="16">
        <f t="shared" si="5"/>
        <v>32.622303000000002</v>
      </c>
      <c r="I103" s="5">
        <f t="shared" si="6"/>
        <v>2348.805816</v>
      </c>
      <c r="J103" s="47">
        <f t="shared" si="7"/>
        <v>0</v>
      </c>
      <c r="K103" s="19">
        <f t="shared" si="8"/>
        <v>0</v>
      </c>
      <c r="L103" s="14"/>
      <c r="M103" s="14"/>
    </row>
    <row r="104" spans="1:13" ht="15" customHeight="1">
      <c r="A104" s="73"/>
      <c r="B104" s="45" t="s">
        <v>4</v>
      </c>
      <c r="C104" s="2">
        <v>51210</v>
      </c>
      <c r="D104" s="45"/>
      <c r="E104" s="46">
        <v>5.2</v>
      </c>
      <c r="F104" s="46">
        <v>30.327149999999996</v>
      </c>
      <c r="G104" s="70">
        <f t="shared" si="9"/>
        <v>35.179493999999991</v>
      </c>
      <c r="H104" s="16">
        <f t="shared" si="5"/>
        <v>35.179493999999991</v>
      </c>
      <c r="I104" s="5">
        <f t="shared" si="6"/>
        <v>2532.9235679999992</v>
      </c>
      <c r="J104" s="47">
        <f t="shared" si="7"/>
        <v>0</v>
      </c>
      <c r="K104" s="19">
        <f t="shared" si="8"/>
        <v>0</v>
      </c>
      <c r="L104" s="14"/>
      <c r="M104" s="14"/>
    </row>
    <row r="105" spans="1:13" ht="15" customHeight="1">
      <c r="A105" s="73"/>
      <c r="B105" s="45" t="s">
        <v>5</v>
      </c>
      <c r="C105" s="2">
        <v>51212</v>
      </c>
      <c r="D105" s="45"/>
      <c r="E105" s="46">
        <v>6.4</v>
      </c>
      <c r="F105" s="46">
        <v>36.476475000000001</v>
      </c>
      <c r="G105" s="70">
        <f t="shared" si="9"/>
        <v>42.312711</v>
      </c>
      <c r="H105" s="16">
        <f t="shared" si="5"/>
        <v>42.312711</v>
      </c>
      <c r="I105" s="5">
        <f t="shared" si="6"/>
        <v>3046.5151919999998</v>
      </c>
      <c r="J105" s="47">
        <f t="shared" si="7"/>
        <v>0</v>
      </c>
      <c r="K105" s="19">
        <f t="shared" si="8"/>
        <v>0</v>
      </c>
      <c r="L105" s="14"/>
      <c r="M105" s="14"/>
    </row>
    <row r="106" spans="1:13" ht="15" customHeight="1">
      <c r="A106" s="73"/>
      <c r="B106" s="45" t="s">
        <v>26</v>
      </c>
      <c r="C106" s="2">
        <v>51570</v>
      </c>
      <c r="D106" s="45"/>
      <c r="E106" s="46">
        <v>5.6</v>
      </c>
      <c r="F106" s="46">
        <v>41.179950000000005</v>
      </c>
      <c r="G106" s="70">
        <f t="shared" si="9"/>
        <v>47.768742000000003</v>
      </c>
      <c r="H106" s="16">
        <f t="shared" si="5"/>
        <v>47.768742000000003</v>
      </c>
      <c r="I106" s="5">
        <f t="shared" si="6"/>
        <v>3439.349424</v>
      </c>
      <c r="J106" s="47">
        <f t="shared" si="7"/>
        <v>0</v>
      </c>
      <c r="K106" s="19">
        <f t="shared" si="8"/>
        <v>0</v>
      </c>
      <c r="L106" s="14"/>
      <c r="M106" s="14"/>
    </row>
    <row r="107" spans="1:13" ht="15" customHeight="1">
      <c r="A107" s="73"/>
      <c r="B107" s="45" t="s">
        <v>32</v>
      </c>
      <c r="C107" s="2">
        <v>51580</v>
      </c>
      <c r="D107" s="45"/>
      <c r="E107" s="46">
        <v>5.9</v>
      </c>
      <c r="F107" s="46">
        <v>41.179950000000005</v>
      </c>
      <c r="G107" s="70">
        <f t="shared" si="9"/>
        <v>47.768742000000003</v>
      </c>
      <c r="H107" s="16">
        <f t="shared" si="5"/>
        <v>47.768742000000003</v>
      </c>
      <c r="I107" s="5">
        <f t="shared" si="6"/>
        <v>3439.349424</v>
      </c>
      <c r="J107" s="47">
        <f t="shared" si="7"/>
        <v>0</v>
      </c>
      <c r="K107" s="19">
        <f t="shared" si="8"/>
        <v>0</v>
      </c>
      <c r="L107" s="14"/>
      <c r="M107" s="14"/>
    </row>
    <row r="108" spans="1:13" ht="15" customHeight="1">
      <c r="A108" s="73"/>
      <c r="B108" s="45" t="s">
        <v>6</v>
      </c>
      <c r="C108" s="2">
        <v>51510</v>
      </c>
      <c r="D108" s="45"/>
      <c r="E108" s="46">
        <v>6.8</v>
      </c>
      <c r="F108" s="46">
        <v>41.179950000000005</v>
      </c>
      <c r="G108" s="70">
        <f t="shared" si="9"/>
        <v>47.768742000000003</v>
      </c>
      <c r="H108" s="16">
        <f t="shared" si="5"/>
        <v>47.768742000000003</v>
      </c>
      <c r="I108" s="5">
        <f t="shared" si="6"/>
        <v>3439.349424</v>
      </c>
      <c r="J108" s="47">
        <f t="shared" si="7"/>
        <v>0</v>
      </c>
      <c r="K108" s="19">
        <f t="shared" si="8"/>
        <v>0</v>
      </c>
      <c r="L108" s="14"/>
      <c r="M108" s="14"/>
    </row>
    <row r="109" spans="1:13" ht="15" customHeight="1">
      <c r="A109" s="73"/>
      <c r="B109" s="45" t="s">
        <v>7</v>
      </c>
      <c r="C109" s="2">
        <v>51512</v>
      </c>
      <c r="D109" s="45"/>
      <c r="E109" s="46">
        <v>8</v>
      </c>
      <c r="F109" s="46">
        <v>46.588500000000003</v>
      </c>
      <c r="G109" s="70">
        <f t="shared" si="9"/>
        <v>54.042659999999998</v>
      </c>
      <c r="H109" s="16">
        <f t="shared" si="5"/>
        <v>54.042659999999998</v>
      </c>
      <c r="I109" s="5">
        <f t="shared" si="6"/>
        <v>3891.07152</v>
      </c>
      <c r="J109" s="47">
        <f t="shared" si="7"/>
        <v>0</v>
      </c>
      <c r="K109" s="19">
        <f t="shared" si="8"/>
        <v>0</v>
      </c>
      <c r="L109" s="14"/>
      <c r="M109" s="14"/>
    </row>
    <row r="110" spans="1:13" ht="15" customHeight="1">
      <c r="A110" s="73"/>
      <c r="B110" s="45" t="s">
        <v>8</v>
      </c>
      <c r="C110" s="2">
        <v>51515</v>
      </c>
      <c r="D110" s="45"/>
      <c r="E110" s="46">
        <v>9.1999999999999993</v>
      </c>
      <c r="F110" s="46">
        <v>55.174349999999997</v>
      </c>
      <c r="G110" s="70">
        <f t="shared" si="9"/>
        <v>64.002245999999985</v>
      </c>
      <c r="H110" s="16">
        <f t="shared" si="5"/>
        <v>64.002245999999985</v>
      </c>
      <c r="I110" s="5">
        <f t="shared" si="6"/>
        <v>4608.1617119999992</v>
      </c>
      <c r="J110" s="47">
        <f t="shared" si="7"/>
        <v>0</v>
      </c>
      <c r="K110" s="19">
        <f t="shared" si="8"/>
        <v>0</v>
      </c>
      <c r="L110" s="14"/>
      <c r="M110" s="14"/>
    </row>
    <row r="111" spans="1:13" ht="15" customHeight="1">
      <c r="A111" s="73"/>
      <c r="B111" s="45" t="s">
        <v>35</v>
      </c>
      <c r="C111" s="2">
        <v>52070</v>
      </c>
      <c r="D111" s="45"/>
      <c r="E111" s="46">
        <v>8.1</v>
      </c>
      <c r="F111" s="46">
        <v>73.568775000000002</v>
      </c>
      <c r="G111" s="70">
        <f t="shared" si="9"/>
        <v>85.339778999999993</v>
      </c>
      <c r="H111" s="16">
        <f t="shared" si="5"/>
        <v>85.339778999999993</v>
      </c>
      <c r="I111" s="5">
        <f t="shared" si="6"/>
        <v>6144.4640879999997</v>
      </c>
      <c r="J111" s="47">
        <f t="shared" si="7"/>
        <v>0</v>
      </c>
      <c r="K111" s="19">
        <f t="shared" si="8"/>
        <v>0</v>
      </c>
      <c r="L111" s="14"/>
      <c r="M111" s="14"/>
    </row>
    <row r="112" spans="1:13" ht="15" customHeight="1">
      <c r="A112" s="73"/>
      <c r="B112" s="45" t="s">
        <v>36</v>
      </c>
      <c r="C112" s="2">
        <v>52080</v>
      </c>
      <c r="D112" s="45"/>
      <c r="E112" s="46">
        <v>8.5</v>
      </c>
      <c r="F112" s="46">
        <v>73.568775000000002</v>
      </c>
      <c r="G112" s="70">
        <f t="shared" si="9"/>
        <v>85.339778999999993</v>
      </c>
      <c r="H112" s="16">
        <f t="shared" si="5"/>
        <v>85.339778999999993</v>
      </c>
      <c r="I112" s="5">
        <f t="shared" si="6"/>
        <v>6144.4640879999997</v>
      </c>
      <c r="J112" s="47">
        <f t="shared" si="7"/>
        <v>0</v>
      </c>
      <c r="K112" s="19">
        <f t="shared" si="8"/>
        <v>0</v>
      </c>
      <c r="L112" s="14"/>
      <c r="M112" s="14"/>
    </row>
    <row r="113" spans="1:13" ht="15" customHeight="1">
      <c r="A113" s="73"/>
      <c r="B113" s="45" t="s">
        <v>27</v>
      </c>
      <c r="C113" s="2">
        <v>52010</v>
      </c>
      <c r="D113" s="45"/>
      <c r="E113" s="46">
        <v>10</v>
      </c>
      <c r="F113" s="46">
        <v>88.830524999999994</v>
      </c>
      <c r="G113" s="70">
        <f t="shared" si="9"/>
        <v>103.04340899999998</v>
      </c>
      <c r="H113" s="16">
        <f t="shared" si="5"/>
        <v>103.04340899999998</v>
      </c>
      <c r="I113" s="5">
        <f t="shared" si="6"/>
        <v>7419.1254479999989</v>
      </c>
      <c r="J113" s="47">
        <f t="shared" si="7"/>
        <v>0</v>
      </c>
      <c r="K113" s="19">
        <f t="shared" si="8"/>
        <v>0</v>
      </c>
      <c r="L113" s="14"/>
      <c r="M113" s="14"/>
    </row>
    <row r="114" spans="1:13" ht="15" customHeight="1">
      <c r="A114" s="73"/>
      <c r="B114" s="45" t="s">
        <v>37</v>
      </c>
      <c r="C114" s="2">
        <v>52012</v>
      </c>
      <c r="D114" s="45"/>
      <c r="E114" s="46">
        <v>11.9</v>
      </c>
      <c r="F114" s="46">
        <v>75.130650000000003</v>
      </c>
      <c r="G114" s="70">
        <f t="shared" si="9"/>
        <v>87.15155399999999</v>
      </c>
      <c r="H114" s="16">
        <f t="shared" si="5"/>
        <v>87.15155399999999</v>
      </c>
      <c r="I114" s="5">
        <f t="shared" si="6"/>
        <v>6274.9118879999996</v>
      </c>
      <c r="J114" s="47">
        <f t="shared" si="7"/>
        <v>0</v>
      </c>
      <c r="K114" s="19">
        <f t="shared" si="8"/>
        <v>0</v>
      </c>
      <c r="L114" s="14"/>
      <c r="M114" s="14"/>
    </row>
    <row r="115" spans="1:13" ht="15" customHeight="1">
      <c r="A115" s="73"/>
      <c r="B115" s="45" t="s">
        <v>28</v>
      </c>
      <c r="C115" s="2">
        <v>52015</v>
      </c>
      <c r="D115" s="45"/>
      <c r="E115" s="46">
        <v>13.3</v>
      </c>
      <c r="F115" s="46">
        <v>82.458074999999994</v>
      </c>
      <c r="G115" s="70">
        <f t="shared" si="9"/>
        <v>95.651366999999979</v>
      </c>
      <c r="H115" s="16">
        <f t="shared" si="5"/>
        <v>95.651366999999979</v>
      </c>
      <c r="I115" s="5">
        <f t="shared" si="6"/>
        <v>6886.8984239999982</v>
      </c>
      <c r="J115" s="47">
        <f t="shared" si="7"/>
        <v>0</v>
      </c>
      <c r="K115" s="19">
        <f t="shared" si="8"/>
        <v>0</v>
      </c>
      <c r="L115" s="14"/>
      <c r="M115" s="14"/>
    </row>
    <row r="116" spans="1:13" ht="15" customHeight="1">
      <c r="A116" s="73"/>
      <c r="B116" s="45" t="s">
        <v>10</v>
      </c>
      <c r="C116" s="2">
        <v>52020</v>
      </c>
      <c r="D116" s="45"/>
      <c r="E116" s="46">
        <v>17.2</v>
      </c>
      <c r="F116" s="46">
        <v>108.27809999999999</v>
      </c>
      <c r="G116" s="70">
        <f t="shared" si="9"/>
        <v>125.60259599999999</v>
      </c>
      <c r="H116" s="16">
        <f t="shared" si="5"/>
        <v>125.60259599999999</v>
      </c>
      <c r="I116" s="5">
        <f t="shared" si="6"/>
        <v>9043.3869119999999</v>
      </c>
      <c r="J116" s="47">
        <f t="shared" si="7"/>
        <v>0</v>
      </c>
      <c r="K116" s="19">
        <f t="shared" si="8"/>
        <v>0</v>
      </c>
      <c r="L116" s="14"/>
      <c r="M116" s="14"/>
    </row>
    <row r="117" spans="1:13" ht="15" customHeight="1">
      <c r="A117" s="73"/>
      <c r="B117" s="45" t="s">
        <v>11</v>
      </c>
      <c r="C117" s="2">
        <v>52510</v>
      </c>
      <c r="D117" s="45"/>
      <c r="E117" s="46">
        <v>15.4</v>
      </c>
      <c r="F117" s="46">
        <v>231.7287</v>
      </c>
      <c r="G117" s="70">
        <f t="shared" si="9"/>
        <v>268.80529200000001</v>
      </c>
      <c r="H117" s="16">
        <f t="shared" si="5"/>
        <v>268.80529200000001</v>
      </c>
      <c r="I117" s="5">
        <f t="shared" si="6"/>
        <v>19353.981024000001</v>
      </c>
      <c r="J117" s="47">
        <f t="shared" si="7"/>
        <v>0</v>
      </c>
      <c r="K117" s="19">
        <f t="shared" si="8"/>
        <v>0</v>
      </c>
      <c r="L117" s="14"/>
      <c r="M117" s="14"/>
    </row>
    <row r="118" spans="1:13" ht="15" customHeight="1">
      <c r="A118" s="73"/>
      <c r="B118" s="45" t="s">
        <v>12</v>
      </c>
      <c r="C118" s="2">
        <v>52512</v>
      </c>
      <c r="D118" s="45"/>
      <c r="E118" s="46">
        <v>17.7</v>
      </c>
      <c r="F118" s="46">
        <v>235.53967500000005</v>
      </c>
      <c r="G118" s="70">
        <f t="shared" si="9"/>
        <v>273.22602300000005</v>
      </c>
      <c r="H118" s="16">
        <f t="shared" si="5"/>
        <v>273.22602300000005</v>
      </c>
      <c r="I118" s="5">
        <f t="shared" si="6"/>
        <v>19672.273656000005</v>
      </c>
      <c r="J118" s="47">
        <f t="shared" si="7"/>
        <v>0</v>
      </c>
      <c r="K118" s="19">
        <f t="shared" si="8"/>
        <v>0</v>
      </c>
      <c r="L118" s="14"/>
      <c r="M118" s="14"/>
    </row>
    <row r="119" spans="1:13" ht="15" customHeight="1">
      <c r="A119" s="73"/>
      <c r="B119" s="45" t="s">
        <v>13</v>
      </c>
      <c r="C119" s="2">
        <v>52515</v>
      </c>
      <c r="D119" s="45"/>
      <c r="E119" s="46">
        <v>20.2</v>
      </c>
      <c r="F119" s="46">
        <v>233.32627500000001</v>
      </c>
      <c r="G119" s="70">
        <f t="shared" si="9"/>
        <v>270.658479</v>
      </c>
      <c r="H119" s="16">
        <f t="shared" si="5"/>
        <v>270.658479</v>
      </c>
      <c r="I119" s="5">
        <f t="shared" si="6"/>
        <v>19487.410488000001</v>
      </c>
      <c r="J119" s="47">
        <f t="shared" si="7"/>
        <v>0</v>
      </c>
      <c r="K119" s="19">
        <f t="shared" si="8"/>
        <v>0</v>
      </c>
      <c r="L119" s="14"/>
      <c r="M119" s="14"/>
    </row>
    <row r="120" spans="1:13" ht="15" customHeight="1">
      <c r="A120" s="73"/>
      <c r="B120" s="45" t="s">
        <v>14</v>
      </c>
      <c r="C120" s="2">
        <v>52520</v>
      </c>
      <c r="D120" s="45"/>
      <c r="E120" s="46">
        <v>25.1</v>
      </c>
      <c r="F120" s="46">
        <v>276.56789999999995</v>
      </c>
      <c r="G120" s="70">
        <f t="shared" si="9"/>
        <v>320.81876399999993</v>
      </c>
      <c r="H120" s="16">
        <f t="shared" si="5"/>
        <v>320.81876399999993</v>
      </c>
      <c r="I120" s="5">
        <f t="shared" si="6"/>
        <v>23098.951007999996</v>
      </c>
      <c r="J120" s="47">
        <f t="shared" si="7"/>
        <v>0</v>
      </c>
      <c r="K120" s="19">
        <f t="shared" si="8"/>
        <v>0</v>
      </c>
      <c r="L120" s="14"/>
      <c r="M120" s="14"/>
    </row>
    <row r="121" spans="1:13" ht="15" customHeight="1">
      <c r="A121" s="73"/>
      <c r="B121" s="45" t="s">
        <v>15</v>
      </c>
      <c r="C121" s="2">
        <v>52525</v>
      </c>
      <c r="D121" s="45"/>
      <c r="E121" s="46">
        <v>31.5</v>
      </c>
      <c r="F121" s="46">
        <v>276.56789999999995</v>
      </c>
      <c r="G121" s="70">
        <f t="shared" si="9"/>
        <v>320.81876399999993</v>
      </c>
      <c r="H121" s="16">
        <f t="shared" si="5"/>
        <v>320.81876399999993</v>
      </c>
      <c r="I121" s="5">
        <f t="shared" si="6"/>
        <v>23098.951007999996</v>
      </c>
      <c r="J121" s="47">
        <f t="shared" si="7"/>
        <v>0</v>
      </c>
      <c r="K121" s="19">
        <f t="shared" si="8"/>
        <v>0</v>
      </c>
      <c r="L121" s="14"/>
      <c r="M121" s="14"/>
    </row>
    <row r="122" spans="1:13" ht="15" customHeight="1">
      <c r="A122" s="73"/>
      <c r="B122" s="45" t="s">
        <v>16</v>
      </c>
      <c r="C122" s="2">
        <v>53010</v>
      </c>
      <c r="D122" s="45"/>
      <c r="E122" s="46">
        <v>22</v>
      </c>
      <c r="F122" s="46">
        <v>282.08355</v>
      </c>
      <c r="G122" s="70">
        <f t="shared" si="9"/>
        <v>327.21691799999996</v>
      </c>
      <c r="H122" s="16">
        <f t="shared" si="5"/>
        <v>327.21691799999996</v>
      </c>
      <c r="I122" s="5">
        <f t="shared" si="6"/>
        <v>23559.618095999998</v>
      </c>
      <c r="J122" s="47">
        <f t="shared" si="7"/>
        <v>0</v>
      </c>
      <c r="K122" s="19">
        <f t="shared" si="8"/>
        <v>0</v>
      </c>
      <c r="L122" s="14"/>
      <c r="M122" s="14"/>
    </row>
    <row r="123" spans="1:13" ht="15" customHeight="1">
      <c r="A123" s="73"/>
      <c r="B123" s="45" t="s">
        <v>17</v>
      </c>
      <c r="C123" s="2">
        <v>53012</v>
      </c>
      <c r="D123" s="45"/>
      <c r="E123" s="46">
        <v>23.9</v>
      </c>
      <c r="F123" s="46">
        <v>294.516075</v>
      </c>
      <c r="G123" s="70">
        <f t="shared" si="9"/>
        <v>341.63864699999999</v>
      </c>
      <c r="H123" s="16">
        <f t="shared" si="5"/>
        <v>341.63864699999999</v>
      </c>
      <c r="I123" s="5">
        <f t="shared" si="6"/>
        <v>24597.982583999998</v>
      </c>
      <c r="J123" s="47">
        <f t="shared" si="7"/>
        <v>0</v>
      </c>
      <c r="K123" s="19">
        <f t="shared" si="8"/>
        <v>0</v>
      </c>
      <c r="L123" s="14"/>
      <c r="M123" s="14"/>
    </row>
    <row r="124" spans="1:13" ht="15" customHeight="1">
      <c r="A124" s="73"/>
      <c r="B124" s="45" t="s">
        <v>18</v>
      </c>
      <c r="C124" s="2">
        <v>53015</v>
      </c>
      <c r="D124" s="45"/>
      <c r="E124" s="46">
        <v>26.9</v>
      </c>
      <c r="F124" s="46">
        <v>280.35210000000001</v>
      </c>
      <c r="G124" s="70">
        <f t="shared" si="9"/>
        <v>325.20843600000001</v>
      </c>
      <c r="H124" s="16">
        <f t="shared" si="5"/>
        <v>325.20843600000001</v>
      </c>
      <c r="I124" s="5">
        <f t="shared" si="6"/>
        <v>23415.007392</v>
      </c>
      <c r="J124" s="47">
        <f t="shared" si="7"/>
        <v>0</v>
      </c>
      <c r="K124" s="19">
        <f t="shared" si="8"/>
        <v>0</v>
      </c>
      <c r="L124" s="14"/>
      <c r="M124" s="14"/>
    </row>
    <row r="125" spans="1:13" ht="15" customHeight="1">
      <c r="A125" s="73"/>
      <c r="B125" s="45" t="s">
        <v>19</v>
      </c>
      <c r="C125" s="2">
        <v>53020</v>
      </c>
      <c r="D125" s="45"/>
      <c r="E125" s="46">
        <v>34</v>
      </c>
      <c r="F125" s="46">
        <v>349.690425</v>
      </c>
      <c r="G125" s="70">
        <f t="shared" si="9"/>
        <v>405.64089300000001</v>
      </c>
      <c r="H125" s="16">
        <f t="shared" si="5"/>
        <v>405.64089300000001</v>
      </c>
      <c r="I125" s="5">
        <f t="shared" si="6"/>
        <v>29206.144295999999</v>
      </c>
      <c r="J125" s="47">
        <f t="shared" si="7"/>
        <v>0</v>
      </c>
      <c r="K125" s="19">
        <f t="shared" si="8"/>
        <v>0</v>
      </c>
      <c r="L125" s="14"/>
      <c r="M125" s="14"/>
    </row>
    <row r="126" spans="1:13" ht="15" customHeight="1">
      <c r="A126" s="73"/>
      <c r="B126" s="45" t="s">
        <v>20</v>
      </c>
      <c r="C126" s="2">
        <v>53025</v>
      </c>
      <c r="D126" s="45"/>
      <c r="E126" s="46">
        <v>42.1</v>
      </c>
      <c r="F126" s="46">
        <v>357.65152499999999</v>
      </c>
      <c r="G126" s="70">
        <f t="shared" si="9"/>
        <v>414.87576899999993</v>
      </c>
      <c r="H126" s="16">
        <f t="shared" si="5"/>
        <v>414.87576899999993</v>
      </c>
      <c r="I126" s="5">
        <f t="shared" si="6"/>
        <v>29871.055367999994</v>
      </c>
      <c r="J126" s="47">
        <f t="shared" si="7"/>
        <v>0</v>
      </c>
      <c r="K126" s="19">
        <f t="shared" si="8"/>
        <v>0</v>
      </c>
      <c r="L126" s="14"/>
      <c r="M126" s="14"/>
    </row>
    <row r="127" spans="1:13" ht="15" customHeight="1">
      <c r="A127" s="73"/>
      <c r="B127" s="45" t="s">
        <v>21</v>
      </c>
      <c r="C127" s="2">
        <v>53030</v>
      </c>
      <c r="D127" s="45"/>
      <c r="E127" s="46">
        <v>50.1</v>
      </c>
      <c r="F127" s="46">
        <v>391.38802500000003</v>
      </c>
      <c r="G127" s="70">
        <f t="shared" si="9"/>
        <v>454.010109</v>
      </c>
      <c r="H127" s="16">
        <f t="shared" si="5"/>
        <v>454.010109</v>
      </c>
      <c r="I127" s="5">
        <f t="shared" si="6"/>
        <v>32688.727847999999</v>
      </c>
      <c r="J127" s="47">
        <f t="shared" si="7"/>
        <v>0</v>
      </c>
      <c r="K127" s="19">
        <f t="shared" si="8"/>
        <v>0</v>
      </c>
      <c r="L127" s="14"/>
      <c r="M127" s="14"/>
    </row>
    <row r="128" spans="1:13" ht="15" customHeight="1" thickBot="1">
      <c r="A128" s="73"/>
      <c r="B128" s="56" t="s">
        <v>38</v>
      </c>
      <c r="C128" s="27">
        <v>54030</v>
      </c>
      <c r="D128" s="56"/>
      <c r="E128" s="51">
        <v>60</v>
      </c>
      <c r="F128" s="51">
        <v>473.99673740053009</v>
      </c>
      <c r="G128" s="70">
        <f t="shared" si="9"/>
        <v>549.83621538461489</v>
      </c>
      <c r="H128" s="24">
        <f t="shared" si="5"/>
        <v>549.83621538461489</v>
      </c>
      <c r="I128" s="25">
        <f t="shared" si="6"/>
        <v>39588.20750769227</v>
      </c>
      <c r="J128" s="52">
        <f t="shared" si="7"/>
        <v>0</v>
      </c>
      <c r="K128" s="26">
        <f t="shared" si="8"/>
        <v>0</v>
      </c>
      <c r="L128" s="14"/>
      <c r="M128" s="14"/>
    </row>
    <row r="129" spans="1:13" ht="15" customHeight="1">
      <c r="A129" s="72" t="s">
        <v>62</v>
      </c>
      <c r="B129" s="42" t="s">
        <v>39</v>
      </c>
      <c r="C129" s="4">
        <v>50001</v>
      </c>
      <c r="D129" s="42"/>
      <c r="E129" s="43">
        <v>5.0999999999999996</v>
      </c>
      <c r="F129" s="43">
        <v>32.469150000000006</v>
      </c>
      <c r="G129" s="70">
        <f t="shared" si="9"/>
        <v>37.664214000000001</v>
      </c>
      <c r="H129" s="15">
        <f t="shared" si="5"/>
        <v>37.664214000000001</v>
      </c>
      <c r="I129" s="8">
        <f t="shared" si="6"/>
        <v>2711.8234080000002</v>
      </c>
      <c r="J129" s="44">
        <f t="shared" si="7"/>
        <v>0</v>
      </c>
      <c r="K129" s="18">
        <f t="shared" si="8"/>
        <v>0</v>
      </c>
      <c r="L129" s="14"/>
      <c r="M129" s="14"/>
    </row>
    <row r="130" spans="1:13" ht="15" customHeight="1">
      <c r="A130" s="73"/>
      <c r="B130" s="45" t="s">
        <v>40</v>
      </c>
      <c r="C130" s="2">
        <v>50002</v>
      </c>
      <c r="D130" s="45"/>
      <c r="E130" s="46">
        <v>6.5</v>
      </c>
      <c r="F130" s="46">
        <v>51.568650000000005</v>
      </c>
      <c r="G130" s="70">
        <f t="shared" si="9"/>
        <v>59.819634000000001</v>
      </c>
      <c r="H130" s="16">
        <f t="shared" si="5"/>
        <v>59.819634000000001</v>
      </c>
      <c r="I130" s="5">
        <f t="shared" si="6"/>
        <v>4307.0136480000001</v>
      </c>
      <c r="J130" s="47">
        <f t="shared" si="7"/>
        <v>0</v>
      </c>
      <c r="K130" s="19">
        <f t="shared" si="8"/>
        <v>0</v>
      </c>
      <c r="L130" s="14"/>
      <c r="M130" s="14"/>
    </row>
    <row r="131" spans="1:13" ht="15" customHeight="1">
      <c r="A131" s="73"/>
      <c r="B131" s="45" t="s">
        <v>45</v>
      </c>
      <c r="C131" s="2">
        <v>50003</v>
      </c>
      <c r="D131" s="45"/>
      <c r="E131" s="46">
        <v>8.1999999999999993</v>
      </c>
      <c r="F131" s="46">
        <v>89.754320291777205</v>
      </c>
      <c r="G131" s="70">
        <f t="shared" si="9"/>
        <v>104.11501153846154</v>
      </c>
      <c r="H131" s="16">
        <f t="shared" si="5"/>
        <v>104.11501153846154</v>
      </c>
      <c r="I131" s="5">
        <f t="shared" si="6"/>
        <v>7496.2808307692312</v>
      </c>
      <c r="J131" s="47">
        <f t="shared" si="7"/>
        <v>0</v>
      </c>
      <c r="K131" s="19">
        <f t="shared" si="8"/>
        <v>0</v>
      </c>
      <c r="L131" s="14"/>
      <c r="M131" s="14"/>
    </row>
    <row r="132" spans="1:13" ht="15" customHeight="1" thickBot="1">
      <c r="A132" s="74"/>
      <c r="B132" s="53" t="s">
        <v>97</v>
      </c>
      <c r="C132" s="6">
        <v>50004</v>
      </c>
      <c r="D132" s="53"/>
      <c r="E132" s="53">
        <v>11</v>
      </c>
      <c r="F132" s="54">
        <v>115.21587705570286</v>
      </c>
      <c r="G132" s="70">
        <f t="shared" si="9"/>
        <v>133.65041738461531</v>
      </c>
      <c r="H132" s="17">
        <f t="shared" ref="H132:H195" si="10">G132*$A$1</f>
        <v>133.65041738461531</v>
      </c>
      <c r="I132" s="7">
        <f t="shared" ref="I132:I195" si="11">H132*$I$1</f>
        <v>9622.8300516923027</v>
      </c>
      <c r="J132" s="55">
        <f t="shared" ref="J132:J195" si="12">D132*H132</f>
        <v>0</v>
      </c>
      <c r="K132" s="20">
        <f t="shared" ref="K132:K195" si="13">D132*E132</f>
        <v>0</v>
      </c>
      <c r="L132" s="14"/>
      <c r="M132" s="14"/>
    </row>
    <row r="133" spans="1:13" ht="15" customHeight="1">
      <c r="A133" s="72" t="s">
        <v>63</v>
      </c>
      <c r="B133" s="42" t="s">
        <v>39</v>
      </c>
      <c r="C133" s="4">
        <v>60001</v>
      </c>
      <c r="D133" s="42"/>
      <c r="E133" s="43">
        <v>3.5</v>
      </c>
      <c r="F133" s="43">
        <v>32.469150000000006</v>
      </c>
      <c r="G133" s="70">
        <f t="shared" ref="G133:G196" si="14">F133*1.16</f>
        <v>37.664214000000001</v>
      </c>
      <c r="H133" s="15">
        <f t="shared" si="10"/>
        <v>37.664214000000001</v>
      </c>
      <c r="I133" s="8">
        <f t="shared" si="11"/>
        <v>2711.8234080000002</v>
      </c>
      <c r="J133" s="44">
        <f t="shared" si="12"/>
        <v>0</v>
      </c>
      <c r="K133" s="18">
        <f t="shared" si="13"/>
        <v>0</v>
      </c>
      <c r="L133" s="14"/>
      <c r="M133" s="14"/>
    </row>
    <row r="134" spans="1:13" ht="15" customHeight="1" thickBot="1">
      <c r="A134" s="74"/>
      <c r="B134" s="53" t="s">
        <v>40</v>
      </c>
      <c r="C134" s="6">
        <v>60002</v>
      </c>
      <c r="D134" s="53"/>
      <c r="E134" s="54">
        <v>5</v>
      </c>
      <c r="F134" s="54">
        <v>51.568650000000005</v>
      </c>
      <c r="G134" s="70">
        <f t="shared" si="14"/>
        <v>59.819634000000001</v>
      </c>
      <c r="H134" s="17">
        <f t="shared" si="10"/>
        <v>59.819634000000001</v>
      </c>
      <c r="I134" s="7">
        <f t="shared" si="11"/>
        <v>4307.0136480000001</v>
      </c>
      <c r="J134" s="55">
        <f t="shared" si="12"/>
        <v>0</v>
      </c>
      <c r="K134" s="20">
        <f t="shared" si="13"/>
        <v>0</v>
      </c>
      <c r="L134" s="14"/>
      <c r="M134" s="14"/>
    </row>
    <row r="135" spans="1:13" ht="15" customHeight="1">
      <c r="A135" s="72" t="s">
        <v>64</v>
      </c>
      <c r="B135" s="42" t="s">
        <v>49</v>
      </c>
      <c r="C135" s="4">
        <v>80000</v>
      </c>
      <c r="D135" s="42"/>
      <c r="E135" s="43">
        <v>1</v>
      </c>
      <c r="F135" s="43">
        <v>28.292250000000003</v>
      </c>
      <c r="G135" s="70">
        <f t="shared" si="14"/>
        <v>32.819009999999999</v>
      </c>
      <c r="H135" s="15">
        <f t="shared" si="10"/>
        <v>32.819009999999999</v>
      </c>
      <c r="I135" s="8">
        <f t="shared" si="11"/>
        <v>2362.9687199999998</v>
      </c>
      <c r="J135" s="44">
        <f t="shared" si="12"/>
        <v>0</v>
      </c>
      <c r="K135" s="18">
        <f t="shared" si="13"/>
        <v>0</v>
      </c>
      <c r="L135" s="14"/>
      <c r="M135" s="14"/>
    </row>
    <row r="136" spans="1:13" ht="15" customHeight="1">
      <c r="A136" s="73"/>
      <c r="B136" s="45" t="s">
        <v>41</v>
      </c>
      <c r="C136" s="2">
        <v>80001</v>
      </c>
      <c r="D136" s="45"/>
      <c r="E136" s="46">
        <v>2.2000000000000002</v>
      </c>
      <c r="F136" s="46">
        <v>28.292250000000003</v>
      </c>
      <c r="G136" s="70">
        <f t="shared" si="14"/>
        <v>32.819009999999999</v>
      </c>
      <c r="H136" s="16">
        <f t="shared" si="10"/>
        <v>32.819009999999999</v>
      </c>
      <c r="I136" s="5">
        <f t="shared" si="11"/>
        <v>2362.9687199999998</v>
      </c>
      <c r="J136" s="47">
        <f t="shared" si="12"/>
        <v>0</v>
      </c>
      <c r="K136" s="19">
        <f t="shared" si="13"/>
        <v>0</v>
      </c>
      <c r="L136" s="14"/>
      <c r="M136" s="14"/>
    </row>
    <row r="137" spans="1:13" ht="15" customHeight="1">
      <c r="A137" s="73"/>
      <c r="B137" s="45" t="s">
        <v>42</v>
      </c>
      <c r="C137" s="2">
        <v>80002</v>
      </c>
      <c r="D137" s="45"/>
      <c r="E137" s="46">
        <v>2.7</v>
      </c>
      <c r="F137" s="46">
        <v>31.906874999999999</v>
      </c>
      <c r="G137" s="70">
        <f t="shared" si="14"/>
        <v>37.011975</v>
      </c>
      <c r="H137" s="16">
        <f t="shared" si="10"/>
        <v>37.011975</v>
      </c>
      <c r="I137" s="5">
        <f t="shared" si="11"/>
        <v>2664.8622</v>
      </c>
      <c r="J137" s="47">
        <f t="shared" si="12"/>
        <v>0</v>
      </c>
      <c r="K137" s="19">
        <f t="shared" si="13"/>
        <v>0</v>
      </c>
      <c r="L137" s="14"/>
      <c r="M137" s="14"/>
    </row>
    <row r="138" spans="1:13" ht="15" customHeight="1">
      <c r="A138" s="73"/>
      <c r="B138" s="45" t="s">
        <v>43</v>
      </c>
      <c r="C138" s="2">
        <v>80003</v>
      </c>
      <c r="D138" s="45"/>
      <c r="E138" s="46">
        <v>3.2</v>
      </c>
      <c r="F138" s="46">
        <v>31.906874999999999</v>
      </c>
      <c r="G138" s="70">
        <f t="shared" si="14"/>
        <v>37.011975</v>
      </c>
      <c r="H138" s="16">
        <f t="shared" si="10"/>
        <v>37.011975</v>
      </c>
      <c r="I138" s="5">
        <f t="shared" si="11"/>
        <v>2664.8622</v>
      </c>
      <c r="J138" s="47">
        <f t="shared" si="12"/>
        <v>0</v>
      </c>
      <c r="K138" s="19">
        <f t="shared" si="13"/>
        <v>0</v>
      </c>
      <c r="L138" s="14"/>
      <c r="M138" s="14"/>
    </row>
    <row r="139" spans="1:13" ht="15" customHeight="1">
      <c r="A139" s="73"/>
      <c r="B139" s="45" t="s">
        <v>39</v>
      </c>
      <c r="C139" s="2">
        <v>80004</v>
      </c>
      <c r="D139" s="45"/>
      <c r="E139" s="46">
        <v>3.2</v>
      </c>
      <c r="F139" s="46">
        <v>32.469150000000006</v>
      </c>
      <c r="G139" s="70">
        <f t="shared" si="14"/>
        <v>37.664214000000001</v>
      </c>
      <c r="H139" s="16">
        <f t="shared" si="10"/>
        <v>37.664214000000001</v>
      </c>
      <c r="I139" s="5">
        <f t="shared" si="11"/>
        <v>2711.8234080000002</v>
      </c>
      <c r="J139" s="47">
        <f t="shared" si="12"/>
        <v>0</v>
      </c>
      <c r="K139" s="19">
        <f t="shared" si="13"/>
        <v>0</v>
      </c>
      <c r="L139" s="14"/>
      <c r="M139" s="14"/>
    </row>
    <row r="140" spans="1:13" ht="15" customHeight="1">
      <c r="A140" s="73"/>
      <c r="B140" s="45" t="s">
        <v>40</v>
      </c>
      <c r="C140" s="2">
        <v>80005</v>
      </c>
      <c r="D140" s="45"/>
      <c r="E140" s="46">
        <v>6.3</v>
      </c>
      <c r="F140" s="46">
        <v>46.874100000000006</v>
      </c>
      <c r="G140" s="70">
        <f t="shared" si="14"/>
        <v>54.373956</v>
      </c>
      <c r="H140" s="16">
        <f t="shared" si="10"/>
        <v>54.373956</v>
      </c>
      <c r="I140" s="5">
        <f t="shared" si="11"/>
        <v>3914.9248320000002</v>
      </c>
      <c r="J140" s="47">
        <f t="shared" si="12"/>
        <v>0</v>
      </c>
      <c r="K140" s="19">
        <f t="shared" si="13"/>
        <v>0</v>
      </c>
      <c r="L140" s="14"/>
      <c r="M140" s="14"/>
    </row>
    <row r="141" spans="1:13" ht="15" customHeight="1" thickBot="1">
      <c r="A141" s="74"/>
      <c r="B141" s="53" t="s">
        <v>45</v>
      </c>
      <c r="C141" s="6">
        <v>80006</v>
      </c>
      <c r="D141" s="53"/>
      <c r="E141" s="54">
        <v>7.1</v>
      </c>
      <c r="F141" s="54">
        <v>55.8705</v>
      </c>
      <c r="G141" s="70">
        <f t="shared" si="14"/>
        <v>64.809779999999989</v>
      </c>
      <c r="H141" s="17">
        <f t="shared" si="10"/>
        <v>64.809779999999989</v>
      </c>
      <c r="I141" s="7">
        <f t="shared" si="11"/>
        <v>4666.3041599999997</v>
      </c>
      <c r="J141" s="55">
        <f t="shared" si="12"/>
        <v>0</v>
      </c>
      <c r="K141" s="20">
        <f t="shared" si="13"/>
        <v>0</v>
      </c>
      <c r="L141" s="14"/>
      <c r="M141" s="14"/>
    </row>
    <row r="142" spans="1:13" ht="15" customHeight="1">
      <c r="A142" s="72" t="s">
        <v>65</v>
      </c>
      <c r="B142" s="42" t="s">
        <v>44</v>
      </c>
      <c r="C142" s="4">
        <v>81001</v>
      </c>
      <c r="D142" s="42"/>
      <c r="E142" s="43">
        <v>2.2000000000000002</v>
      </c>
      <c r="F142" s="43">
        <v>42.090299999999999</v>
      </c>
      <c r="G142" s="70">
        <f t="shared" si="14"/>
        <v>48.824747999999992</v>
      </c>
      <c r="H142" s="15">
        <f t="shared" si="10"/>
        <v>48.824747999999992</v>
      </c>
      <c r="I142" s="8">
        <f t="shared" si="11"/>
        <v>3515.3818559999995</v>
      </c>
      <c r="J142" s="44">
        <f t="shared" si="12"/>
        <v>0</v>
      </c>
      <c r="K142" s="18">
        <f t="shared" si="13"/>
        <v>0</v>
      </c>
      <c r="L142" s="14"/>
      <c r="M142" s="14"/>
    </row>
    <row r="143" spans="1:13" ht="15" customHeight="1">
      <c r="A143" s="73"/>
      <c r="B143" s="45" t="s">
        <v>42</v>
      </c>
      <c r="C143" s="2">
        <v>81002</v>
      </c>
      <c r="D143" s="45"/>
      <c r="E143" s="46">
        <v>2.7</v>
      </c>
      <c r="F143" s="46">
        <v>44.919525</v>
      </c>
      <c r="G143" s="70">
        <f t="shared" si="14"/>
        <v>52.106648999999997</v>
      </c>
      <c r="H143" s="16">
        <f t="shared" si="10"/>
        <v>52.106648999999997</v>
      </c>
      <c r="I143" s="5">
        <f t="shared" si="11"/>
        <v>3751.6787279999999</v>
      </c>
      <c r="J143" s="47">
        <f t="shared" si="12"/>
        <v>0</v>
      </c>
      <c r="K143" s="19">
        <f t="shared" si="13"/>
        <v>0</v>
      </c>
      <c r="L143" s="14"/>
      <c r="M143" s="14"/>
    </row>
    <row r="144" spans="1:13" ht="15" customHeight="1">
      <c r="A144" s="73"/>
      <c r="B144" s="45" t="s">
        <v>43</v>
      </c>
      <c r="C144" s="2">
        <v>81003</v>
      </c>
      <c r="D144" s="45"/>
      <c r="E144" s="46">
        <v>2.9</v>
      </c>
      <c r="F144" s="46">
        <v>44.919525</v>
      </c>
      <c r="G144" s="70">
        <f t="shared" si="14"/>
        <v>52.106648999999997</v>
      </c>
      <c r="H144" s="16">
        <f t="shared" si="10"/>
        <v>52.106648999999997</v>
      </c>
      <c r="I144" s="5">
        <f t="shared" si="11"/>
        <v>3751.6787279999999</v>
      </c>
      <c r="J144" s="47">
        <f t="shared" si="12"/>
        <v>0</v>
      </c>
      <c r="K144" s="19">
        <f t="shared" si="13"/>
        <v>0</v>
      </c>
      <c r="L144" s="14"/>
      <c r="M144" s="14"/>
    </row>
    <row r="145" spans="1:13" ht="15" customHeight="1">
      <c r="A145" s="73"/>
      <c r="B145" s="45" t="s">
        <v>39</v>
      </c>
      <c r="C145" s="2">
        <v>81004</v>
      </c>
      <c r="D145" s="45"/>
      <c r="E145" s="46">
        <v>3.4</v>
      </c>
      <c r="F145" s="46">
        <v>44.919525</v>
      </c>
      <c r="G145" s="70">
        <f t="shared" si="14"/>
        <v>52.106648999999997</v>
      </c>
      <c r="H145" s="16">
        <f t="shared" si="10"/>
        <v>52.106648999999997</v>
      </c>
      <c r="I145" s="5">
        <f t="shared" si="11"/>
        <v>3751.6787279999999</v>
      </c>
      <c r="J145" s="47">
        <f t="shared" si="12"/>
        <v>0</v>
      </c>
      <c r="K145" s="19">
        <f t="shared" si="13"/>
        <v>0</v>
      </c>
      <c r="L145" s="14"/>
      <c r="M145" s="14"/>
    </row>
    <row r="146" spans="1:13" ht="15" customHeight="1">
      <c r="A146" s="73"/>
      <c r="B146" s="45" t="s">
        <v>40</v>
      </c>
      <c r="C146" s="2">
        <v>81005</v>
      </c>
      <c r="D146" s="45"/>
      <c r="E146" s="46">
        <v>5</v>
      </c>
      <c r="F146" s="46">
        <v>56.727300000000007</v>
      </c>
      <c r="G146" s="70">
        <f t="shared" si="14"/>
        <v>65.803668000000002</v>
      </c>
      <c r="H146" s="16">
        <f t="shared" si="10"/>
        <v>65.803668000000002</v>
      </c>
      <c r="I146" s="5">
        <f t="shared" si="11"/>
        <v>4737.8640960000002</v>
      </c>
      <c r="J146" s="47">
        <f t="shared" si="12"/>
        <v>0</v>
      </c>
      <c r="K146" s="19">
        <f t="shared" si="13"/>
        <v>0</v>
      </c>
      <c r="L146" s="14"/>
      <c r="M146" s="14"/>
    </row>
    <row r="147" spans="1:13" ht="15" customHeight="1" thickBot="1">
      <c r="A147" s="74"/>
      <c r="B147" s="53" t="s">
        <v>45</v>
      </c>
      <c r="C147" s="6">
        <v>81006</v>
      </c>
      <c r="D147" s="53"/>
      <c r="E147" s="54">
        <v>7.1</v>
      </c>
      <c r="F147" s="54">
        <v>70.177274999999995</v>
      </c>
      <c r="G147" s="70">
        <f t="shared" si="14"/>
        <v>81.405638999999994</v>
      </c>
      <c r="H147" s="17">
        <f t="shared" si="10"/>
        <v>81.405638999999994</v>
      </c>
      <c r="I147" s="7">
        <f t="shared" si="11"/>
        <v>5861.2060079999992</v>
      </c>
      <c r="J147" s="55">
        <f t="shared" si="12"/>
        <v>0</v>
      </c>
      <c r="K147" s="20">
        <f t="shared" si="13"/>
        <v>0</v>
      </c>
      <c r="L147" s="14"/>
      <c r="M147" s="14"/>
    </row>
    <row r="148" spans="1:13" ht="39.75" customHeight="1" thickBot="1">
      <c r="A148" s="57" t="s">
        <v>66</v>
      </c>
      <c r="B148" s="58" t="s">
        <v>46</v>
      </c>
      <c r="C148" s="34">
        <v>82001</v>
      </c>
      <c r="D148" s="39"/>
      <c r="E148" s="59">
        <v>5.2</v>
      </c>
      <c r="F148" s="59">
        <v>69.356175000000007</v>
      </c>
      <c r="G148" s="70">
        <f t="shared" si="14"/>
        <v>80.453163000000004</v>
      </c>
      <c r="H148" s="31">
        <f t="shared" si="10"/>
        <v>80.453163000000004</v>
      </c>
      <c r="I148" s="32">
        <f t="shared" si="11"/>
        <v>5792.6277360000004</v>
      </c>
      <c r="J148" s="60">
        <f t="shared" si="12"/>
        <v>0</v>
      </c>
      <c r="K148" s="33">
        <f t="shared" si="13"/>
        <v>0</v>
      </c>
      <c r="L148" s="14"/>
      <c r="M148" s="14"/>
    </row>
    <row r="149" spans="1:13" ht="15" customHeight="1">
      <c r="A149" s="78" t="s">
        <v>67</v>
      </c>
      <c r="B149" s="42">
        <v>50</v>
      </c>
      <c r="C149" s="4">
        <v>30050</v>
      </c>
      <c r="D149" s="42"/>
      <c r="E149" s="43">
        <v>2.2999999999999998</v>
      </c>
      <c r="F149" s="43">
        <v>15.734774999999999</v>
      </c>
      <c r="G149" s="70">
        <f t="shared" si="14"/>
        <v>18.252338999999999</v>
      </c>
      <c r="H149" s="15">
        <f t="shared" si="10"/>
        <v>18.252338999999999</v>
      </c>
      <c r="I149" s="8">
        <f t="shared" si="11"/>
        <v>1314.168408</v>
      </c>
      <c r="J149" s="44">
        <f t="shared" si="12"/>
        <v>0</v>
      </c>
      <c r="K149" s="18">
        <f t="shared" si="13"/>
        <v>0</v>
      </c>
      <c r="L149" s="14"/>
      <c r="M149" s="14"/>
    </row>
    <row r="150" spans="1:13" ht="15" customHeight="1">
      <c r="A150" s="79"/>
      <c r="B150" s="45">
        <v>70</v>
      </c>
      <c r="C150" s="2">
        <v>30070</v>
      </c>
      <c r="D150" s="45"/>
      <c r="E150" s="46">
        <v>2.9</v>
      </c>
      <c r="F150" s="46">
        <v>19.501125000000002</v>
      </c>
      <c r="G150" s="70">
        <f t="shared" si="14"/>
        <v>22.621305</v>
      </c>
      <c r="H150" s="16">
        <f t="shared" si="10"/>
        <v>22.621305</v>
      </c>
      <c r="I150" s="5">
        <f t="shared" si="11"/>
        <v>1628.73396</v>
      </c>
      <c r="J150" s="47">
        <f t="shared" si="12"/>
        <v>0</v>
      </c>
      <c r="K150" s="19">
        <f t="shared" si="13"/>
        <v>0</v>
      </c>
      <c r="L150" s="14"/>
      <c r="M150" s="14"/>
    </row>
    <row r="151" spans="1:13" ht="15" customHeight="1">
      <c r="A151" s="79"/>
      <c r="B151" s="45">
        <v>80</v>
      </c>
      <c r="C151" s="2">
        <v>30080</v>
      </c>
      <c r="D151" s="45"/>
      <c r="E151" s="46">
        <v>3.1</v>
      </c>
      <c r="F151" s="46">
        <v>19.501125000000002</v>
      </c>
      <c r="G151" s="70">
        <f t="shared" si="14"/>
        <v>22.621305</v>
      </c>
      <c r="H151" s="16">
        <f t="shared" si="10"/>
        <v>22.621305</v>
      </c>
      <c r="I151" s="5">
        <f t="shared" si="11"/>
        <v>1628.73396</v>
      </c>
      <c r="J151" s="47">
        <f t="shared" si="12"/>
        <v>0</v>
      </c>
      <c r="K151" s="19">
        <f t="shared" si="13"/>
        <v>0</v>
      </c>
      <c r="L151" s="14"/>
      <c r="M151" s="14"/>
    </row>
    <row r="152" spans="1:13" ht="15" customHeight="1" thickBot="1">
      <c r="A152" s="80"/>
      <c r="B152" s="53">
        <v>100</v>
      </c>
      <c r="C152" s="6">
        <v>30100</v>
      </c>
      <c r="D152" s="53"/>
      <c r="E152" s="54">
        <v>5</v>
      </c>
      <c r="F152" s="61">
        <v>26.03</v>
      </c>
      <c r="G152" s="70">
        <f t="shared" si="14"/>
        <v>30.194800000000001</v>
      </c>
      <c r="H152" s="17">
        <f t="shared" si="10"/>
        <v>30.194800000000001</v>
      </c>
      <c r="I152" s="7">
        <f t="shared" si="11"/>
        <v>2174.0255999999999</v>
      </c>
      <c r="J152" s="55">
        <f t="shared" si="12"/>
        <v>0</v>
      </c>
      <c r="K152" s="20">
        <f t="shared" si="13"/>
        <v>0</v>
      </c>
      <c r="L152" s="14"/>
      <c r="M152" s="14"/>
    </row>
    <row r="153" spans="1:13" ht="15" customHeight="1">
      <c r="A153" s="72" t="s">
        <v>68</v>
      </c>
      <c r="B153" s="42">
        <v>100</v>
      </c>
      <c r="C153" s="4">
        <v>38100</v>
      </c>
      <c r="D153" s="42"/>
      <c r="E153" s="43">
        <v>7.6</v>
      </c>
      <c r="F153" s="62">
        <v>42.822149999999993</v>
      </c>
      <c r="G153" s="70">
        <f t="shared" si="14"/>
        <v>49.67369399999999</v>
      </c>
      <c r="H153" s="15">
        <f t="shared" si="10"/>
        <v>49.67369399999999</v>
      </c>
      <c r="I153" s="8">
        <f t="shared" si="11"/>
        <v>3576.5059679999995</v>
      </c>
      <c r="J153" s="44">
        <f t="shared" si="12"/>
        <v>0</v>
      </c>
      <c r="K153" s="18">
        <f t="shared" si="13"/>
        <v>0</v>
      </c>
      <c r="L153" s="14"/>
      <c r="M153" s="14"/>
    </row>
    <row r="154" spans="1:13" ht="15" customHeight="1">
      <c r="A154" s="73"/>
      <c r="B154" s="45">
        <v>125</v>
      </c>
      <c r="C154" s="2">
        <v>38125</v>
      </c>
      <c r="D154" s="45"/>
      <c r="E154" s="46">
        <v>10.3</v>
      </c>
      <c r="F154" s="48">
        <v>58.307024999999996</v>
      </c>
      <c r="G154" s="70">
        <f t="shared" si="14"/>
        <v>67.636148999999989</v>
      </c>
      <c r="H154" s="16">
        <f t="shared" si="10"/>
        <v>67.636148999999989</v>
      </c>
      <c r="I154" s="5">
        <f t="shared" si="11"/>
        <v>4869.8027279999988</v>
      </c>
      <c r="J154" s="47">
        <f t="shared" si="12"/>
        <v>0</v>
      </c>
      <c r="K154" s="19">
        <f t="shared" si="13"/>
        <v>0</v>
      </c>
      <c r="L154" s="14"/>
      <c r="M154" s="14"/>
    </row>
    <row r="155" spans="1:13" ht="15" customHeight="1">
      <c r="A155" s="73"/>
      <c r="B155" s="45">
        <v>150</v>
      </c>
      <c r="C155" s="2">
        <v>38150</v>
      </c>
      <c r="D155" s="45"/>
      <c r="E155" s="46">
        <v>14.5</v>
      </c>
      <c r="F155" s="48">
        <v>77.987449999999995</v>
      </c>
      <c r="G155" s="70">
        <f t="shared" si="14"/>
        <v>90.465441999999982</v>
      </c>
      <c r="H155" s="16">
        <f t="shared" si="10"/>
        <v>90.465441999999982</v>
      </c>
      <c r="I155" s="5">
        <f t="shared" si="11"/>
        <v>6513.5118239999983</v>
      </c>
      <c r="J155" s="47">
        <f t="shared" si="12"/>
        <v>0</v>
      </c>
      <c r="K155" s="19">
        <f t="shared" si="13"/>
        <v>0</v>
      </c>
      <c r="L155" s="14"/>
      <c r="M155" s="14"/>
    </row>
    <row r="156" spans="1:13" ht="15" customHeight="1">
      <c r="A156" s="73"/>
      <c r="B156" s="45">
        <v>200</v>
      </c>
      <c r="C156" s="2">
        <v>38200</v>
      </c>
      <c r="D156" s="45"/>
      <c r="E156" s="46">
        <v>22</v>
      </c>
      <c r="F156" s="48">
        <v>173.61802499999999</v>
      </c>
      <c r="G156" s="70">
        <f t="shared" si="14"/>
        <v>201.39690899999997</v>
      </c>
      <c r="H156" s="16">
        <f t="shared" si="10"/>
        <v>201.39690899999997</v>
      </c>
      <c r="I156" s="5">
        <f t="shared" si="11"/>
        <v>14500.577447999998</v>
      </c>
      <c r="J156" s="47">
        <f t="shared" si="12"/>
        <v>0</v>
      </c>
      <c r="K156" s="19">
        <f t="shared" si="13"/>
        <v>0</v>
      </c>
      <c r="L156" s="14"/>
      <c r="M156" s="14"/>
    </row>
    <row r="157" spans="1:13" ht="15" customHeight="1">
      <c r="A157" s="73"/>
      <c r="B157" s="45">
        <v>250</v>
      </c>
      <c r="C157" s="2">
        <v>38250</v>
      </c>
      <c r="D157" s="45"/>
      <c r="E157" s="46">
        <v>36.5</v>
      </c>
      <c r="F157" s="48">
        <v>260.04772500000001</v>
      </c>
      <c r="G157" s="70">
        <f t="shared" si="14"/>
        <v>301.65536099999997</v>
      </c>
      <c r="H157" s="16">
        <f t="shared" si="10"/>
        <v>301.65536099999997</v>
      </c>
      <c r="I157" s="5">
        <f t="shared" si="11"/>
        <v>21719.185991999999</v>
      </c>
      <c r="J157" s="47">
        <f t="shared" si="12"/>
        <v>0</v>
      </c>
      <c r="K157" s="19">
        <f t="shared" si="13"/>
        <v>0</v>
      </c>
      <c r="L157" s="14"/>
      <c r="M157" s="14"/>
    </row>
    <row r="158" spans="1:13" ht="15" customHeight="1" thickBot="1">
      <c r="A158" s="74"/>
      <c r="B158" s="53">
        <v>300</v>
      </c>
      <c r="C158" s="6">
        <v>38300</v>
      </c>
      <c r="D158" s="53"/>
      <c r="E158" s="54">
        <v>21</v>
      </c>
      <c r="F158" s="54">
        <v>315.704025</v>
      </c>
      <c r="G158" s="70">
        <f t="shared" si="14"/>
        <v>366.21666899999997</v>
      </c>
      <c r="H158" s="17">
        <f t="shared" si="10"/>
        <v>366.21666899999997</v>
      </c>
      <c r="I158" s="7">
        <f t="shared" si="11"/>
        <v>26367.600167999997</v>
      </c>
      <c r="J158" s="55">
        <f t="shared" si="12"/>
        <v>0</v>
      </c>
      <c r="K158" s="20">
        <f t="shared" si="13"/>
        <v>0</v>
      </c>
      <c r="L158" s="14"/>
      <c r="M158" s="14"/>
    </row>
    <row r="159" spans="1:13" ht="15" customHeight="1">
      <c r="A159" s="72" t="s">
        <v>69</v>
      </c>
      <c r="B159" s="42" t="s">
        <v>22</v>
      </c>
      <c r="C159" s="4">
        <v>77050</v>
      </c>
      <c r="D159" s="42"/>
      <c r="E159" s="42">
        <v>0.5</v>
      </c>
      <c r="F159" s="43">
        <v>4.5071249999999994</v>
      </c>
      <c r="G159" s="70">
        <f t="shared" si="14"/>
        <v>5.2282649999999986</v>
      </c>
      <c r="H159" s="15">
        <f t="shared" si="10"/>
        <v>5.2282649999999986</v>
      </c>
      <c r="I159" s="8">
        <f t="shared" si="11"/>
        <v>376.43507999999991</v>
      </c>
      <c r="J159" s="44">
        <f t="shared" si="12"/>
        <v>0</v>
      </c>
      <c r="K159" s="18">
        <f t="shared" si="13"/>
        <v>0</v>
      </c>
      <c r="L159" s="14"/>
      <c r="M159" s="14"/>
    </row>
    <row r="160" spans="1:13" ht="15" customHeight="1">
      <c r="A160" s="73"/>
      <c r="B160" s="45" t="s">
        <v>29</v>
      </c>
      <c r="C160" s="2">
        <v>78050</v>
      </c>
      <c r="D160" s="45"/>
      <c r="E160" s="45">
        <v>0.7</v>
      </c>
      <c r="F160" s="46">
        <v>4.5071249999999994</v>
      </c>
      <c r="G160" s="70">
        <f t="shared" si="14"/>
        <v>5.2282649999999986</v>
      </c>
      <c r="H160" s="16">
        <f t="shared" si="10"/>
        <v>5.2282649999999986</v>
      </c>
      <c r="I160" s="5">
        <f t="shared" si="11"/>
        <v>376.43507999999991</v>
      </c>
      <c r="J160" s="47">
        <f t="shared" si="12"/>
        <v>0</v>
      </c>
      <c r="K160" s="19">
        <f t="shared" si="13"/>
        <v>0</v>
      </c>
      <c r="L160" s="14"/>
      <c r="M160" s="14"/>
    </row>
    <row r="161" spans="1:13" ht="15" customHeight="1">
      <c r="A161" s="73"/>
      <c r="B161" s="45" t="s">
        <v>1</v>
      </c>
      <c r="C161" s="2">
        <v>71050</v>
      </c>
      <c r="D161" s="45"/>
      <c r="E161" s="45">
        <v>0.9</v>
      </c>
      <c r="F161" s="46">
        <v>7.7686770557029163</v>
      </c>
      <c r="G161" s="70">
        <f t="shared" si="14"/>
        <v>9.011665384615382</v>
      </c>
      <c r="H161" s="16">
        <f t="shared" si="10"/>
        <v>9.011665384615382</v>
      </c>
      <c r="I161" s="5">
        <f t="shared" si="11"/>
        <v>648.83990769230752</v>
      </c>
      <c r="J161" s="47">
        <f t="shared" si="12"/>
        <v>0</v>
      </c>
      <c r="K161" s="19">
        <f t="shared" si="13"/>
        <v>0</v>
      </c>
      <c r="L161" s="14"/>
      <c r="M161" s="14"/>
    </row>
    <row r="162" spans="1:13" ht="15" customHeight="1">
      <c r="A162" s="73"/>
      <c r="B162" s="45" t="s">
        <v>2</v>
      </c>
      <c r="C162" s="2">
        <v>71070</v>
      </c>
      <c r="D162" s="45"/>
      <c r="E162" s="45">
        <v>0.9</v>
      </c>
      <c r="F162" s="46">
        <v>4.8194999999999997</v>
      </c>
      <c r="G162" s="70">
        <f t="shared" si="14"/>
        <v>5.5906199999999995</v>
      </c>
      <c r="H162" s="16">
        <f t="shared" si="10"/>
        <v>5.5906199999999995</v>
      </c>
      <c r="I162" s="5">
        <f t="shared" si="11"/>
        <v>402.52463999999998</v>
      </c>
      <c r="J162" s="47">
        <f t="shared" si="12"/>
        <v>0</v>
      </c>
      <c r="K162" s="19">
        <f t="shared" si="13"/>
        <v>0</v>
      </c>
      <c r="L162" s="14"/>
      <c r="M162" s="14"/>
    </row>
    <row r="163" spans="1:13" ht="15" customHeight="1">
      <c r="A163" s="73"/>
      <c r="B163" s="45" t="s">
        <v>30</v>
      </c>
      <c r="C163" s="2">
        <v>71080</v>
      </c>
      <c r="D163" s="45"/>
      <c r="E163" s="45">
        <v>1.1000000000000001</v>
      </c>
      <c r="F163" s="46">
        <v>5.2657500000000006</v>
      </c>
      <c r="G163" s="70">
        <f t="shared" si="14"/>
        <v>6.1082700000000001</v>
      </c>
      <c r="H163" s="16">
        <f t="shared" si="10"/>
        <v>6.1082700000000001</v>
      </c>
      <c r="I163" s="5">
        <f t="shared" si="11"/>
        <v>439.79543999999999</v>
      </c>
      <c r="J163" s="47">
        <f t="shared" si="12"/>
        <v>0</v>
      </c>
      <c r="K163" s="19">
        <f t="shared" si="13"/>
        <v>0</v>
      </c>
      <c r="L163" s="14"/>
      <c r="M163" s="14"/>
    </row>
    <row r="164" spans="1:13" ht="15" customHeight="1">
      <c r="A164" s="73"/>
      <c r="B164" s="45" t="s">
        <v>23</v>
      </c>
      <c r="C164" s="2">
        <v>71250</v>
      </c>
      <c r="D164" s="45"/>
      <c r="E164" s="45">
        <v>1.4</v>
      </c>
      <c r="F164" s="46">
        <v>5.2657500000000006</v>
      </c>
      <c r="G164" s="70">
        <f t="shared" si="14"/>
        <v>6.1082700000000001</v>
      </c>
      <c r="H164" s="16">
        <f t="shared" si="10"/>
        <v>6.1082700000000001</v>
      </c>
      <c r="I164" s="5">
        <f t="shared" si="11"/>
        <v>439.79543999999999</v>
      </c>
      <c r="J164" s="47">
        <f t="shared" si="12"/>
        <v>0</v>
      </c>
      <c r="K164" s="19">
        <f t="shared" si="13"/>
        <v>0</v>
      </c>
      <c r="L164" s="14"/>
      <c r="M164" s="14"/>
    </row>
    <row r="165" spans="1:13" ht="15" customHeight="1">
      <c r="A165" s="73"/>
      <c r="B165" s="45" t="s">
        <v>24</v>
      </c>
      <c r="C165" s="2">
        <v>71270</v>
      </c>
      <c r="D165" s="45"/>
      <c r="E165" s="45">
        <v>1.5</v>
      </c>
      <c r="F165" s="46">
        <v>10.7814</v>
      </c>
      <c r="G165" s="70">
        <f t="shared" si="14"/>
        <v>12.506423999999999</v>
      </c>
      <c r="H165" s="16">
        <f t="shared" si="10"/>
        <v>12.506423999999999</v>
      </c>
      <c r="I165" s="5">
        <f t="shared" si="11"/>
        <v>900.46252799999991</v>
      </c>
      <c r="J165" s="47">
        <f t="shared" si="12"/>
        <v>0</v>
      </c>
      <c r="K165" s="19">
        <f t="shared" si="13"/>
        <v>0</v>
      </c>
      <c r="L165" s="14"/>
      <c r="M165" s="14"/>
    </row>
    <row r="166" spans="1:13" ht="15" customHeight="1">
      <c r="A166" s="73"/>
      <c r="B166" s="45" t="s">
        <v>31</v>
      </c>
      <c r="C166" s="2">
        <v>71280</v>
      </c>
      <c r="D166" s="45"/>
      <c r="E166" s="45">
        <v>1.7</v>
      </c>
      <c r="F166" s="46">
        <v>10.272675000000001</v>
      </c>
      <c r="G166" s="70">
        <f t="shared" si="14"/>
        <v>11.916303000000001</v>
      </c>
      <c r="H166" s="16">
        <f t="shared" si="10"/>
        <v>11.916303000000001</v>
      </c>
      <c r="I166" s="5">
        <f t="shared" si="11"/>
        <v>857.97381600000006</v>
      </c>
      <c r="J166" s="47">
        <f t="shared" si="12"/>
        <v>0</v>
      </c>
      <c r="K166" s="19">
        <f t="shared" si="13"/>
        <v>0</v>
      </c>
      <c r="L166" s="14"/>
      <c r="M166" s="14"/>
    </row>
    <row r="167" spans="1:13" ht="15" customHeight="1">
      <c r="A167" s="73"/>
      <c r="B167" s="45" t="s">
        <v>4</v>
      </c>
      <c r="C167" s="2">
        <v>71210</v>
      </c>
      <c r="D167" s="45"/>
      <c r="E167" s="45">
        <v>1.5</v>
      </c>
      <c r="F167" s="46">
        <v>10.272675000000001</v>
      </c>
      <c r="G167" s="70">
        <f t="shared" si="14"/>
        <v>11.916303000000001</v>
      </c>
      <c r="H167" s="16">
        <f t="shared" si="10"/>
        <v>11.916303000000001</v>
      </c>
      <c r="I167" s="5">
        <f t="shared" si="11"/>
        <v>857.97381600000006</v>
      </c>
      <c r="J167" s="47">
        <f t="shared" si="12"/>
        <v>0</v>
      </c>
      <c r="K167" s="19">
        <f t="shared" si="13"/>
        <v>0</v>
      </c>
      <c r="L167" s="14"/>
      <c r="M167" s="14"/>
    </row>
    <row r="168" spans="1:13" ht="15" customHeight="1">
      <c r="A168" s="73"/>
      <c r="B168" s="45" t="s">
        <v>25</v>
      </c>
      <c r="C168" s="2">
        <v>71550</v>
      </c>
      <c r="D168" s="45"/>
      <c r="E168" s="45">
        <v>2</v>
      </c>
      <c r="F168" s="46">
        <v>10.7814</v>
      </c>
      <c r="G168" s="70">
        <f t="shared" si="14"/>
        <v>12.506423999999999</v>
      </c>
      <c r="H168" s="16">
        <f t="shared" si="10"/>
        <v>12.506423999999999</v>
      </c>
      <c r="I168" s="5">
        <f t="shared" si="11"/>
        <v>900.46252799999991</v>
      </c>
      <c r="J168" s="47">
        <f t="shared" si="12"/>
        <v>0</v>
      </c>
      <c r="K168" s="19">
        <f t="shared" si="13"/>
        <v>0</v>
      </c>
      <c r="L168" s="14"/>
      <c r="M168" s="14"/>
    </row>
    <row r="169" spans="1:13" ht="15" customHeight="1">
      <c r="A169" s="73"/>
      <c r="B169" s="45" t="s">
        <v>26</v>
      </c>
      <c r="C169" s="2">
        <v>71570</v>
      </c>
      <c r="D169" s="45"/>
      <c r="E169" s="45">
        <v>2</v>
      </c>
      <c r="F169" s="46">
        <v>10.272675000000001</v>
      </c>
      <c r="G169" s="70">
        <f t="shared" si="14"/>
        <v>11.916303000000001</v>
      </c>
      <c r="H169" s="16">
        <f t="shared" si="10"/>
        <v>11.916303000000001</v>
      </c>
      <c r="I169" s="5">
        <f t="shared" si="11"/>
        <v>857.97381600000006</v>
      </c>
      <c r="J169" s="47">
        <f t="shared" si="12"/>
        <v>0</v>
      </c>
      <c r="K169" s="19">
        <f t="shared" si="13"/>
        <v>0</v>
      </c>
      <c r="L169" s="14"/>
      <c r="M169" s="14"/>
    </row>
    <row r="170" spans="1:13" ht="15" customHeight="1">
      <c r="A170" s="73"/>
      <c r="B170" s="45" t="s">
        <v>32</v>
      </c>
      <c r="C170" s="2">
        <v>71580</v>
      </c>
      <c r="D170" s="45"/>
      <c r="E170" s="45">
        <v>2.2999999999999998</v>
      </c>
      <c r="F170" s="46">
        <v>24.257924403183022</v>
      </c>
      <c r="G170" s="70">
        <f t="shared" si="14"/>
        <v>28.139192307692305</v>
      </c>
      <c r="H170" s="16">
        <f t="shared" si="10"/>
        <v>28.139192307692305</v>
      </c>
      <c r="I170" s="5">
        <f t="shared" si="11"/>
        <v>2026.0218461538459</v>
      </c>
      <c r="J170" s="47">
        <f t="shared" si="12"/>
        <v>0</v>
      </c>
      <c r="K170" s="19">
        <f t="shared" si="13"/>
        <v>0</v>
      </c>
      <c r="L170" s="14"/>
      <c r="M170" s="14"/>
    </row>
    <row r="171" spans="1:13" ht="15" customHeight="1">
      <c r="A171" s="73"/>
      <c r="B171" s="45" t="s">
        <v>6</v>
      </c>
      <c r="C171" s="2">
        <v>71510</v>
      </c>
      <c r="D171" s="45"/>
      <c r="E171" s="45">
        <v>2.2000000000000002</v>
      </c>
      <c r="F171" s="46">
        <v>14.842274999999999</v>
      </c>
      <c r="G171" s="70">
        <f t="shared" si="14"/>
        <v>17.217038999999996</v>
      </c>
      <c r="H171" s="16">
        <f t="shared" si="10"/>
        <v>17.217038999999996</v>
      </c>
      <c r="I171" s="5">
        <f t="shared" si="11"/>
        <v>1239.6268079999998</v>
      </c>
      <c r="J171" s="47">
        <f t="shared" si="12"/>
        <v>0</v>
      </c>
      <c r="K171" s="19">
        <f t="shared" si="13"/>
        <v>0</v>
      </c>
      <c r="L171" s="14"/>
      <c r="M171" s="14"/>
    </row>
    <row r="172" spans="1:13" ht="15" customHeight="1">
      <c r="A172" s="73"/>
      <c r="B172" s="45" t="s">
        <v>7</v>
      </c>
      <c r="C172" s="2">
        <v>71512</v>
      </c>
      <c r="D172" s="45"/>
      <c r="E172" s="45">
        <v>2.2000000000000002</v>
      </c>
      <c r="F172" s="46">
        <v>16.181024999999998</v>
      </c>
      <c r="G172" s="70">
        <f t="shared" si="14"/>
        <v>18.769988999999995</v>
      </c>
      <c r="H172" s="16">
        <f t="shared" si="10"/>
        <v>18.769988999999995</v>
      </c>
      <c r="I172" s="5">
        <f t="shared" si="11"/>
        <v>1351.4392079999998</v>
      </c>
      <c r="J172" s="47">
        <f t="shared" si="12"/>
        <v>0</v>
      </c>
      <c r="K172" s="19">
        <f t="shared" si="13"/>
        <v>0</v>
      </c>
      <c r="L172" s="14"/>
      <c r="M172" s="14"/>
    </row>
    <row r="173" spans="1:13" ht="15" customHeight="1">
      <c r="A173" s="73"/>
      <c r="B173" s="45" t="s">
        <v>27</v>
      </c>
      <c r="C173" s="2">
        <v>72010</v>
      </c>
      <c r="D173" s="45"/>
      <c r="E173" s="45">
        <v>4.0999999999999996</v>
      </c>
      <c r="F173" s="46">
        <v>24.240299999999998</v>
      </c>
      <c r="G173" s="70">
        <f t="shared" si="14"/>
        <v>28.118747999999997</v>
      </c>
      <c r="H173" s="16">
        <f t="shared" si="10"/>
        <v>28.118747999999997</v>
      </c>
      <c r="I173" s="5">
        <f t="shared" si="11"/>
        <v>2024.5498559999996</v>
      </c>
      <c r="J173" s="47">
        <f t="shared" si="12"/>
        <v>0</v>
      </c>
      <c r="K173" s="19">
        <f t="shared" si="13"/>
        <v>0</v>
      </c>
      <c r="L173" s="14"/>
      <c r="M173" s="14"/>
    </row>
    <row r="174" spans="1:13" ht="15" customHeight="1">
      <c r="A174" s="73"/>
      <c r="B174" s="45" t="s">
        <v>9</v>
      </c>
      <c r="C174" s="2">
        <v>72012</v>
      </c>
      <c r="D174" s="45"/>
      <c r="E174" s="45">
        <v>4.0999999999999996</v>
      </c>
      <c r="F174" s="46">
        <v>25.239900000000002</v>
      </c>
      <c r="G174" s="70">
        <f t="shared" si="14"/>
        <v>29.278283999999999</v>
      </c>
      <c r="H174" s="16">
        <f t="shared" si="10"/>
        <v>29.278283999999999</v>
      </c>
      <c r="I174" s="5">
        <f t="shared" si="11"/>
        <v>2108.0364479999998</v>
      </c>
      <c r="J174" s="47">
        <f t="shared" si="12"/>
        <v>0</v>
      </c>
      <c r="K174" s="19">
        <f t="shared" si="13"/>
        <v>0</v>
      </c>
      <c r="L174" s="14"/>
      <c r="M174" s="14"/>
    </row>
    <row r="175" spans="1:13" ht="15" customHeight="1">
      <c r="A175" s="73"/>
      <c r="B175" s="45" t="s">
        <v>28</v>
      </c>
      <c r="C175" s="2">
        <v>72015</v>
      </c>
      <c r="D175" s="45"/>
      <c r="E175" s="45">
        <v>4.3</v>
      </c>
      <c r="F175" s="46">
        <v>26.712525000000003</v>
      </c>
      <c r="G175" s="70">
        <f t="shared" si="14"/>
        <v>30.986529000000001</v>
      </c>
      <c r="H175" s="16">
        <f t="shared" si="10"/>
        <v>30.986529000000001</v>
      </c>
      <c r="I175" s="5">
        <f t="shared" si="11"/>
        <v>2231.030088</v>
      </c>
      <c r="J175" s="47">
        <f t="shared" si="12"/>
        <v>0</v>
      </c>
      <c r="K175" s="19">
        <f t="shared" si="13"/>
        <v>0</v>
      </c>
      <c r="L175" s="14"/>
      <c r="M175" s="14"/>
    </row>
    <row r="176" spans="1:13" ht="15" customHeight="1">
      <c r="A176" s="73"/>
      <c r="B176" s="45" t="s">
        <v>13</v>
      </c>
      <c r="C176" s="2">
        <v>72515</v>
      </c>
      <c r="D176" s="45"/>
      <c r="E176" s="45">
        <v>6.8</v>
      </c>
      <c r="F176" s="46">
        <v>58.521224999999994</v>
      </c>
      <c r="G176" s="70">
        <f t="shared" si="14"/>
        <v>67.884620999999981</v>
      </c>
      <c r="H176" s="16">
        <f t="shared" si="10"/>
        <v>67.884620999999981</v>
      </c>
      <c r="I176" s="5">
        <f t="shared" si="11"/>
        <v>4887.6927119999982</v>
      </c>
      <c r="J176" s="47">
        <f t="shared" si="12"/>
        <v>0</v>
      </c>
      <c r="K176" s="19">
        <f t="shared" si="13"/>
        <v>0</v>
      </c>
      <c r="L176" s="14"/>
      <c r="M176" s="14"/>
    </row>
    <row r="177" spans="1:13" ht="15" customHeight="1">
      <c r="A177" s="73"/>
      <c r="B177" s="45" t="s">
        <v>14</v>
      </c>
      <c r="C177" s="2">
        <v>72520</v>
      </c>
      <c r="D177" s="45"/>
      <c r="E177" s="45">
        <v>7</v>
      </c>
      <c r="F177" s="46">
        <v>58.521224999999994</v>
      </c>
      <c r="G177" s="70">
        <f t="shared" si="14"/>
        <v>67.884620999999981</v>
      </c>
      <c r="H177" s="16">
        <f t="shared" si="10"/>
        <v>67.884620999999981</v>
      </c>
      <c r="I177" s="5">
        <f t="shared" si="11"/>
        <v>4887.6927119999982</v>
      </c>
      <c r="J177" s="47">
        <f t="shared" si="12"/>
        <v>0</v>
      </c>
      <c r="K177" s="19">
        <f t="shared" si="13"/>
        <v>0</v>
      </c>
      <c r="L177" s="14"/>
      <c r="M177" s="14"/>
    </row>
    <row r="178" spans="1:13" ht="15" customHeight="1">
      <c r="A178" s="73"/>
      <c r="B178" s="45" t="s">
        <v>18</v>
      </c>
      <c r="C178" s="2">
        <v>73015</v>
      </c>
      <c r="D178" s="45"/>
      <c r="E178" s="45">
        <v>10.7</v>
      </c>
      <c r="F178" s="46">
        <v>86.37615000000001</v>
      </c>
      <c r="G178" s="70">
        <f t="shared" si="14"/>
        <v>100.19633400000001</v>
      </c>
      <c r="H178" s="16">
        <f t="shared" si="10"/>
        <v>100.19633400000001</v>
      </c>
      <c r="I178" s="5">
        <f t="shared" si="11"/>
        <v>7214.1360480000003</v>
      </c>
      <c r="J178" s="47">
        <f t="shared" si="12"/>
        <v>0</v>
      </c>
      <c r="K178" s="19">
        <f t="shared" si="13"/>
        <v>0</v>
      </c>
      <c r="L178" s="14"/>
      <c r="M178" s="14"/>
    </row>
    <row r="179" spans="1:13" ht="15" customHeight="1">
      <c r="A179" s="73"/>
      <c r="B179" s="45" t="s">
        <v>19</v>
      </c>
      <c r="C179" s="2">
        <v>73020</v>
      </c>
      <c r="D179" s="45"/>
      <c r="E179" s="45">
        <v>11.4</v>
      </c>
      <c r="F179" s="46">
        <v>82.270650000000018</v>
      </c>
      <c r="G179" s="70">
        <f t="shared" si="14"/>
        <v>95.433954000000014</v>
      </c>
      <c r="H179" s="16">
        <f t="shared" si="10"/>
        <v>95.433954000000014</v>
      </c>
      <c r="I179" s="5">
        <f t="shared" si="11"/>
        <v>6871.2446880000007</v>
      </c>
      <c r="J179" s="47">
        <f t="shared" si="12"/>
        <v>0</v>
      </c>
      <c r="K179" s="19">
        <f t="shared" si="13"/>
        <v>0</v>
      </c>
      <c r="L179" s="14"/>
      <c r="M179" s="14"/>
    </row>
    <row r="180" spans="1:13" ht="15" customHeight="1" thickBot="1">
      <c r="A180" s="74"/>
      <c r="B180" s="53" t="s">
        <v>20</v>
      </c>
      <c r="C180" s="6">
        <v>73025</v>
      </c>
      <c r="D180" s="53"/>
      <c r="E180" s="53">
        <v>12.4</v>
      </c>
      <c r="F180" s="54">
        <v>86.3583</v>
      </c>
      <c r="G180" s="70">
        <f t="shared" si="14"/>
        <v>100.17562799999999</v>
      </c>
      <c r="H180" s="17">
        <f t="shared" si="10"/>
        <v>100.17562799999999</v>
      </c>
      <c r="I180" s="7">
        <f t="shared" si="11"/>
        <v>7212.645215999999</v>
      </c>
      <c r="J180" s="55">
        <f t="shared" si="12"/>
        <v>0</v>
      </c>
      <c r="K180" s="20">
        <f t="shared" si="13"/>
        <v>0</v>
      </c>
      <c r="L180" s="14"/>
      <c r="M180" s="14"/>
    </row>
    <row r="181" spans="1:13" ht="15" customHeight="1">
      <c r="A181" s="72" t="s">
        <v>70</v>
      </c>
      <c r="B181" s="42">
        <v>50</v>
      </c>
      <c r="C181" s="4">
        <v>90050</v>
      </c>
      <c r="D181" s="42"/>
      <c r="E181" s="42">
        <v>1.3</v>
      </c>
      <c r="F181" s="43">
        <v>14.074724999999999</v>
      </c>
      <c r="G181" s="70">
        <f t="shared" si="14"/>
        <v>16.326680999999997</v>
      </c>
      <c r="H181" s="15">
        <f t="shared" si="10"/>
        <v>16.326680999999997</v>
      </c>
      <c r="I181" s="8">
        <f t="shared" si="11"/>
        <v>1175.5210319999999</v>
      </c>
      <c r="J181" s="44">
        <f t="shared" si="12"/>
        <v>0</v>
      </c>
      <c r="K181" s="18">
        <f t="shared" si="13"/>
        <v>0</v>
      </c>
      <c r="L181" s="14"/>
      <c r="M181" s="14"/>
    </row>
    <row r="182" spans="1:13" ht="15" customHeight="1">
      <c r="A182" s="73"/>
      <c r="B182" s="45">
        <v>70</v>
      </c>
      <c r="C182" s="2">
        <v>90070</v>
      </c>
      <c r="D182" s="45"/>
      <c r="E182" s="45">
        <v>1.6</v>
      </c>
      <c r="F182" s="46">
        <v>15.779399999999999</v>
      </c>
      <c r="G182" s="70">
        <f t="shared" si="14"/>
        <v>18.304103999999999</v>
      </c>
      <c r="H182" s="16">
        <f t="shared" si="10"/>
        <v>18.304103999999999</v>
      </c>
      <c r="I182" s="5">
        <f t="shared" si="11"/>
        <v>1317.8954879999999</v>
      </c>
      <c r="J182" s="47">
        <f t="shared" si="12"/>
        <v>0</v>
      </c>
      <c r="K182" s="19">
        <f t="shared" si="13"/>
        <v>0</v>
      </c>
      <c r="L182" s="14"/>
      <c r="M182" s="14"/>
    </row>
    <row r="183" spans="1:13" ht="15" customHeight="1">
      <c r="A183" s="73"/>
      <c r="B183" s="45">
        <v>80</v>
      </c>
      <c r="C183" s="2">
        <v>90080</v>
      </c>
      <c r="D183" s="45"/>
      <c r="E183" s="45">
        <v>1.8</v>
      </c>
      <c r="F183" s="46">
        <v>15.779399999999999</v>
      </c>
      <c r="G183" s="70">
        <f t="shared" si="14"/>
        <v>18.304103999999999</v>
      </c>
      <c r="H183" s="16">
        <f t="shared" si="10"/>
        <v>18.304103999999999</v>
      </c>
      <c r="I183" s="5">
        <f t="shared" si="11"/>
        <v>1317.8954879999999</v>
      </c>
      <c r="J183" s="47">
        <f t="shared" si="12"/>
        <v>0</v>
      </c>
      <c r="K183" s="19">
        <f t="shared" si="13"/>
        <v>0</v>
      </c>
      <c r="L183" s="14"/>
      <c r="M183" s="14"/>
    </row>
    <row r="184" spans="1:13" ht="15" customHeight="1">
      <c r="A184" s="73"/>
      <c r="B184" s="45">
        <v>100</v>
      </c>
      <c r="C184" s="2">
        <v>90100</v>
      </c>
      <c r="D184" s="45"/>
      <c r="E184" s="45">
        <v>2.2999999999999998</v>
      </c>
      <c r="F184" s="46">
        <v>18.688950000000002</v>
      </c>
      <c r="G184" s="70">
        <f t="shared" si="14"/>
        <v>21.679182000000001</v>
      </c>
      <c r="H184" s="16">
        <f t="shared" si="10"/>
        <v>21.679182000000001</v>
      </c>
      <c r="I184" s="5">
        <f t="shared" si="11"/>
        <v>1560.901104</v>
      </c>
      <c r="J184" s="47">
        <f t="shared" si="12"/>
        <v>0</v>
      </c>
      <c r="K184" s="19">
        <f t="shared" si="13"/>
        <v>0</v>
      </c>
      <c r="L184" s="14"/>
      <c r="M184" s="14"/>
    </row>
    <row r="185" spans="1:13" ht="15" customHeight="1">
      <c r="A185" s="73"/>
      <c r="B185" s="45">
        <v>125</v>
      </c>
      <c r="C185" s="2">
        <v>90125</v>
      </c>
      <c r="D185" s="45"/>
      <c r="E185" s="45">
        <v>3</v>
      </c>
      <c r="F185" s="46">
        <v>21.821625000000001</v>
      </c>
      <c r="G185" s="70">
        <f t="shared" si="14"/>
        <v>25.313085000000001</v>
      </c>
      <c r="H185" s="16">
        <f t="shared" si="10"/>
        <v>25.313085000000001</v>
      </c>
      <c r="I185" s="5">
        <f t="shared" si="11"/>
        <v>1822.5421200000001</v>
      </c>
      <c r="J185" s="47">
        <f t="shared" si="12"/>
        <v>0</v>
      </c>
      <c r="K185" s="19">
        <f t="shared" si="13"/>
        <v>0</v>
      </c>
      <c r="L185" s="14"/>
      <c r="M185" s="14"/>
    </row>
    <row r="186" spans="1:13" ht="15" customHeight="1">
      <c r="A186" s="73"/>
      <c r="B186" s="45">
        <v>150</v>
      </c>
      <c r="C186" s="2">
        <v>90150</v>
      </c>
      <c r="D186" s="45"/>
      <c r="E186" s="45">
        <v>4</v>
      </c>
      <c r="F186" s="46">
        <v>30.82695</v>
      </c>
      <c r="G186" s="70">
        <f t="shared" si="14"/>
        <v>35.759262</v>
      </c>
      <c r="H186" s="16">
        <f t="shared" si="10"/>
        <v>35.759262</v>
      </c>
      <c r="I186" s="5">
        <f t="shared" si="11"/>
        <v>2574.6668639999998</v>
      </c>
      <c r="J186" s="47">
        <f t="shared" si="12"/>
        <v>0</v>
      </c>
      <c r="K186" s="19">
        <f t="shared" si="13"/>
        <v>0</v>
      </c>
      <c r="L186" s="14"/>
      <c r="M186" s="14"/>
    </row>
    <row r="187" spans="1:13" ht="15" customHeight="1">
      <c r="A187" s="73"/>
      <c r="B187" s="45">
        <v>200</v>
      </c>
      <c r="C187" s="2">
        <v>90200</v>
      </c>
      <c r="D187" s="45"/>
      <c r="E187" s="45">
        <v>6</v>
      </c>
      <c r="F187" s="46">
        <v>45.401475000000005</v>
      </c>
      <c r="G187" s="70">
        <f t="shared" si="14"/>
        <v>52.665711000000002</v>
      </c>
      <c r="H187" s="16">
        <f t="shared" si="10"/>
        <v>52.665711000000002</v>
      </c>
      <c r="I187" s="5">
        <f t="shared" si="11"/>
        <v>3791.931192</v>
      </c>
      <c r="J187" s="47">
        <f t="shared" si="12"/>
        <v>0</v>
      </c>
      <c r="K187" s="19">
        <f t="shared" si="13"/>
        <v>0</v>
      </c>
      <c r="L187" s="14"/>
      <c r="M187" s="14"/>
    </row>
    <row r="188" spans="1:13" ht="15" customHeight="1">
      <c r="A188" s="73"/>
      <c r="B188" s="45">
        <v>250</v>
      </c>
      <c r="C188" s="2">
        <v>90250</v>
      </c>
      <c r="D188" s="45"/>
      <c r="E188" s="45">
        <v>19.5</v>
      </c>
      <c r="F188" s="46">
        <v>172.814775</v>
      </c>
      <c r="G188" s="70">
        <f t="shared" si="14"/>
        <v>200.46513899999999</v>
      </c>
      <c r="H188" s="16">
        <f t="shared" si="10"/>
        <v>200.46513899999999</v>
      </c>
      <c r="I188" s="5">
        <f t="shared" si="11"/>
        <v>14433.490007999999</v>
      </c>
      <c r="J188" s="47">
        <f t="shared" si="12"/>
        <v>0</v>
      </c>
      <c r="K188" s="19">
        <f t="shared" si="13"/>
        <v>0</v>
      </c>
      <c r="L188" s="14"/>
      <c r="M188" s="14"/>
    </row>
    <row r="189" spans="1:13" ht="15" customHeight="1" thickBot="1">
      <c r="A189" s="74"/>
      <c r="B189" s="53">
        <v>300</v>
      </c>
      <c r="C189" s="6">
        <v>90300</v>
      </c>
      <c r="D189" s="53"/>
      <c r="E189" s="53">
        <v>25.5</v>
      </c>
      <c r="F189" s="54">
        <v>201.95490000000001</v>
      </c>
      <c r="G189" s="70">
        <f t="shared" si="14"/>
        <v>234.267684</v>
      </c>
      <c r="H189" s="17">
        <f t="shared" si="10"/>
        <v>234.267684</v>
      </c>
      <c r="I189" s="7">
        <f t="shared" si="11"/>
        <v>16867.273248000001</v>
      </c>
      <c r="J189" s="55">
        <f t="shared" si="12"/>
        <v>0</v>
      </c>
      <c r="K189" s="20">
        <f t="shared" si="13"/>
        <v>0</v>
      </c>
      <c r="L189" s="14"/>
      <c r="M189" s="14"/>
    </row>
    <row r="190" spans="1:13" ht="15" customHeight="1">
      <c r="A190" s="72" t="s">
        <v>98</v>
      </c>
      <c r="B190" s="42">
        <v>50</v>
      </c>
      <c r="C190" s="4">
        <v>91050</v>
      </c>
      <c r="D190" s="42"/>
      <c r="E190" s="42">
        <v>0.8</v>
      </c>
      <c r="F190" s="43">
        <v>18.465825000000002</v>
      </c>
      <c r="G190" s="70">
        <f t="shared" si="14"/>
        <v>21.420357000000003</v>
      </c>
      <c r="H190" s="15">
        <f t="shared" si="10"/>
        <v>21.420357000000003</v>
      </c>
      <c r="I190" s="8">
        <f t="shared" si="11"/>
        <v>1542.2657040000001</v>
      </c>
      <c r="J190" s="44">
        <f t="shared" si="12"/>
        <v>0</v>
      </c>
      <c r="K190" s="18">
        <f t="shared" si="13"/>
        <v>0</v>
      </c>
      <c r="L190" s="14"/>
      <c r="M190" s="14"/>
    </row>
    <row r="191" spans="1:13" ht="15" customHeight="1">
      <c r="A191" s="73"/>
      <c r="B191" s="45">
        <v>70</v>
      </c>
      <c r="C191" s="2">
        <v>91070</v>
      </c>
      <c r="D191" s="45"/>
      <c r="E191" s="45">
        <v>1</v>
      </c>
      <c r="F191" s="46">
        <v>16.207799999999999</v>
      </c>
      <c r="G191" s="70">
        <f t="shared" si="14"/>
        <v>18.801047999999998</v>
      </c>
      <c r="H191" s="16">
        <f t="shared" si="10"/>
        <v>18.801047999999998</v>
      </c>
      <c r="I191" s="5">
        <f t="shared" si="11"/>
        <v>1353.6754559999999</v>
      </c>
      <c r="J191" s="47">
        <f t="shared" si="12"/>
        <v>0</v>
      </c>
      <c r="K191" s="19">
        <f t="shared" si="13"/>
        <v>0</v>
      </c>
      <c r="L191" s="14"/>
      <c r="M191" s="14"/>
    </row>
    <row r="192" spans="1:13" ht="15" customHeight="1">
      <c r="A192" s="73"/>
      <c r="B192" s="45">
        <v>80</v>
      </c>
      <c r="C192" s="2">
        <v>91080</v>
      </c>
      <c r="D192" s="45"/>
      <c r="E192" s="45">
        <v>1</v>
      </c>
      <c r="F192" s="46">
        <v>16.288125000000001</v>
      </c>
      <c r="G192" s="70">
        <f t="shared" si="14"/>
        <v>18.894224999999999</v>
      </c>
      <c r="H192" s="16">
        <f t="shared" si="10"/>
        <v>18.894224999999999</v>
      </c>
      <c r="I192" s="5">
        <f t="shared" si="11"/>
        <v>1360.3842</v>
      </c>
      <c r="J192" s="47">
        <f t="shared" si="12"/>
        <v>0</v>
      </c>
      <c r="K192" s="19">
        <f t="shared" si="13"/>
        <v>0</v>
      </c>
      <c r="L192" s="14"/>
      <c r="M192" s="14"/>
    </row>
    <row r="193" spans="1:13" ht="15" customHeight="1">
      <c r="A193" s="73"/>
      <c r="B193" s="45">
        <v>100</v>
      </c>
      <c r="C193" s="2">
        <v>91100</v>
      </c>
      <c r="D193" s="45"/>
      <c r="E193" s="45">
        <v>1.3</v>
      </c>
      <c r="F193" s="46">
        <v>17.234175</v>
      </c>
      <c r="G193" s="70">
        <f t="shared" si="14"/>
        <v>19.991643</v>
      </c>
      <c r="H193" s="16">
        <f t="shared" si="10"/>
        <v>19.991643</v>
      </c>
      <c r="I193" s="5">
        <f t="shared" si="11"/>
        <v>1439.3982960000001</v>
      </c>
      <c r="J193" s="47">
        <f t="shared" si="12"/>
        <v>0</v>
      </c>
      <c r="K193" s="19">
        <f t="shared" si="13"/>
        <v>0</v>
      </c>
      <c r="L193" s="14"/>
      <c r="M193" s="14"/>
    </row>
    <row r="194" spans="1:13" ht="15" customHeight="1">
      <c r="A194" s="73"/>
      <c r="B194" s="45">
        <v>125</v>
      </c>
      <c r="C194" s="2">
        <v>91125</v>
      </c>
      <c r="D194" s="45"/>
      <c r="E194" s="45">
        <v>1.5</v>
      </c>
      <c r="F194" s="46">
        <v>19.465425</v>
      </c>
      <c r="G194" s="70">
        <f t="shared" si="14"/>
        <v>22.579892999999998</v>
      </c>
      <c r="H194" s="16">
        <f t="shared" si="10"/>
        <v>22.579892999999998</v>
      </c>
      <c r="I194" s="5">
        <f t="shared" si="11"/>
        <v>1625.7522959999999</v>
      </c>
      <c r="J194" s="47">
        <f t="shared" si="12"/>
        <v>0</v>
      </c>
      <c r="K194" s="19">
        <f t="shared" si="13"/>
        <v>0</v>
      </c>
      <c r="L194" s="14"/>
      <c r="M194" s="14"/>
    </row>
    <row r="195" spans="1:13" ht="15" customHeight="1">
      <c r="A195" s="73"/>
      <c r="B195" s="45">
        <v>150</v>
      </c>
      <c r="C195" s="2">
        <v>91150</v>
      </c>
      <c r="D195" s="45"/>
      <c r="E195" s="45">
        <v>2</v>
      </c>
      <c r="F195" s="46">
        <v>27.185550000000003</v>
      </c>
      <c r="G195" s="70">
        <f t="shared" si="14"/>
        <v>31.535238</v>
      </c>
      <c r="H195" s="16">
        <f t="shared" si="10"/>
        <v>31.535238</v>
      </c>
      <c r="I195" s="5">
        <f t="shared" si="11"/>
        <v>2270.5371359999999</v>
      </c>
      <c r="J195" s="47">
        <f t="shared" si="12"/>
        <v>0</v>
      </c>
      <c r="K195" s="19">
        <f t="shared" si="13"/>
        <v>0</v>
      </c>
      <c r="L195" s="14"/>
      <c r="M195" s="14"/>
    </row>
    <row r="196" spans="1:13" ht="15" customHeight="1">
      <c r="A196" s="73"/>
      <c r="B196" s="45">
        <v>200</v>
      </c>
      <c r="C196" s="2">
        <v>91200</v>
      </c>
      <c r="D196" s="45"/>
      <c r="E196" s="45">
        <v>3</v>
      </c>
      <c r="F196" s="46">
        <v>36.869175000000006</v>
      </c>
      <c r="G196" s="70">
        <f t="shared" si="14"/>
        <v>42.768243000000005</v>
      </c>
      <c r="H196" s="16">
        <f t="shared" ref="H196:H236" si="15">G196*$A$1</f>
        <v>42.768243000000005</v>
      </c>
      <c r="I196" s="5">
        <f t="shared" ref="I196:I236" si="16">H196*$I$1</f>
        <v>3079.3134960000002</v>
      </c>
      <c r="J196" s="47">
        <f t="shared" ref="J196:J236" si="17">D196*H196</f>
        <v>0</v>
      </c>
      <c r="K196" s="19">
        <f t="shared" ref="K196:K236" si="18">D196*E196</f>
        <v>0</v>
      </c>
      <c r="L196" s="14"/>
      <c r="M196" s="14"/>
    </row>
    <row r="197" spans="1:13" ht="15" customHeight="1">
      <c r="A197" s="73"/>
      <c r="B197" s="45">
        <v>250</v>
      </c>
      <c r="C197" s="2">
        <v>91250</v>
      </c>
      <c r="D197" s="45"/>
      <c r="E197" s="45">
        <v>5.6</v>
      </c>
      <c r="F197" s="46">
        <v>92.114924999999999</v>
      </c>
      <c r="G197" s="70">
        <f t="shared" ref="G197:G236" si="19">F197*1.16</f>
        <v>106.85331299999999</v>
      </c>
      <c r="H197" s="16">
        <f t="shared" si="15"/>
        <v>106.85331299999999</v>
      </c>
      <c r="I197" s="5">
        <f t="shared" si="16"/>
        <v>7693.4385359999987</v>
      </c>
      <c r="J197" s="47">
        <f t="shared" si="17"/>
        <v>0</v>
      </c>
      <c r="K197" s="19">
        <f t="shared" si="18"/>
        <v>0</v>
      </c>
      <c r="L197" s="14"/>
      <c r="M197" s="14"/>
    </row>
    <row r="198" spans="1:13" ht="15" customHeight="1" thickBot="1">
      <c r="A198" s="73"/>
      <c r="B198" s="56">
        <v>300</v>
      </c>
      <c r="C198" s="27">
        <v>91300</v>
      </c>
      <c r="D198" s="56"/>
      <c r="E198" s="56">
        <v>7.4</v>
      </c>
      <c r="F198" s="51">
        <v>115.89112499999999</v>
      </c>
      <c r="G198" s="70">
        <f t="shared" si="19"/>
        <v>134.43370499999997</v>
      </c>
      <c r="H198" s="24">
        <f t="shared" si="15"/>
        <v>134.43370499999997</v>
      </c>
      <c r="I198" s="25">
        <f t="shared" si="16"/>
        <v>9679.2267599999977</v>
      </c>
      <c r="J198" s="52">
        <f t="shared" si="17"/>
        <v>0</v>
      </c>
      <c r="K198" s="26">
        <f t="shared" si="18"/>
        <v>0</v>
      </c>
      <c r="L198" s="14"/>
      <c r="M198" s="14"/>
    </row>
    <row r="199" spans="1:13" ht="15" customHeight="1">
      <c r="A199" s="72" t="s">
        <v>71</v>
      </c>
      <c r="B199" s="42">
        <v>50</v>
      </c>
      <c r="C199" s="4">
        <v>40050</v>
      </c>
      <c r="D199" s="42"/>
      <c r="E199" s="43">
        <v>0.2</v>
      </c>
      <c r="F199" s="43">
        <v>2.9184750000000004</v>
      </c>
      <c r="G199" s="70">
        <f t="shared" si="19"/>
        <v>3.3854310000000001</v>
      </c>
      <c r="H199" s="15">
        <f t="shared" si="15"/>
        <v>3.3854310000000001</v>
      </c>
      <c r="I199" s="8">
        <f t="shared" si="16"/>
        <v>243.75103200000001</v>
      </c>
      <c r="J199" s="44">
        <f t="shared" si="17"/>
        <v>0</v>
      </c>
      <c r="K199" s="18">
        <f t="shared" si="18"/>
        <v>0</v>
      </c>
      <c r="L199" s="14"/>
      <c r="M199" s="14"/>
    </row>
    <row r="200" spans="1:13" ht="15" customHeight="1">
      <c r="A200" s="73"/>
      <c r="B200" s="45">
        <v>70</v>
      </c>
      <c r="C200" s="2">
        <v>40070</v>
      </c>
      <c r="D200" s="45"/>
      <c r="E200" s="46">
        <v>0.4</v>
      </c>
      <c r="F200" s="46">
        <v>3.6324750000000003</v>
      </c>
      <c r="G200" s="70">
        <f t="shared" si="19"/>
        <v>4.2136709999999997</v>
      </c>
      <c r="H200" s="16">
        <f t="shared" si="15"/>
        <v>4.2136709999999997</v>
      </c>
      <c r="I200" s="5">
        <f t="shared" si="16"/>
        <v>303.38431199999997</v>
      </c>
      <c r="J200" s="47">
        <f t="shared" si="17"/>
        <v>0</v>
      </c>
      <c r="K200" s="19">
        <f t="shared" si="18"/>
        <v>0</v>
      </c>
      <c r="L200" s="14"/>
      <c r="M200" s="14"/>
    </row>
    <row r="201" spans="1:13" ht="15" customHeight="1">
      <c r="A201" s="73"/>
      <c r="B201" s="45">
        <v>80</v>
      </c>
      <c r="C201" s="2">
        <v>40080</v>
      </c>
      <c r="D201" s="45"/>
      <c r="E201" s="46">
        <v>0.5</v>
      </c>
      <c r="F201" s="46">
        <v>3.6324750000000003</v>
      </c>
      <c r="G201" s="70">
        <f t="shared" si="19"/>
        <v>4.2136709999999997</v>
      </c>
      <c r="H201" s="16">
        <f t="shared" si="15"/>
        <v>4.2136709999999997</v>
      </c>
      <c r="I201" s="5">
        <f t="shared" si="16"/>
        <v>303.38431199999997</v>
      </c>
      <c r="J201" s="47">
        <f t="shared" si="17"/>
        <v>0</v>
      </c>
      <c r="K201" s="19">
        <f t="shared" si="18"/>
        <v>0</v>
      </c>
      <c r="L201" s="14"/>
      <c r="M201" s="14"/>
    </row>
    <row r="202" spans="1:13" ht="15" customHeight="1">
      <c r="A202" s="73"/>
      <c r="B202" s="45">
        <v>100</v>
      </c>
      <c r="C202" s="2">
        <v>40100</v>
      </c>
      <c r="D202" s="45"/>
      <c r="E202" s="46">
        <v>0.5</v>
      </c>
      <c r="F202" s="46">
        <v>5.8726500000000001</v>
      </c>
      <c r="G202" s="70">
        <f t="shared" si="19"/>
        <v>6.8122739999999995</v>
      </c>
      <c r="H202" s="16">
        <f t="shared" si="15"/>
        <v>6.8122739999999995</v>
      </c>
      <c r="I202" s="5">
        <f t="shared" si="16"/>
        <v>490.48372799999999</v>
      </c>
      <c r="J202" s="47">
        <f t="shared" si="17"/>
        <v>0</v>
      </c>
      <c r="K202" s="19">
        <f t="shared" si="18"/>
        <v>0</v>
      </c>
      <c r="L202" s="14"/>
      <c r="M202" s="14"/>
    </row>
    <row r="203" spans="1:13" ht="15" customHeight="1">
      <c r="A203" s="73"/>
      <c r="B203" s="45">
        <v>125</v>
      </c>
      <c r="C203" s="2">
        <v>40125</v>
      </c>
      <c r="D203" s="45"/>
      <c r="E203" s="46">
        <v>1.1000000000000001</v>
      </c>
      <c r="F203" s="46">
        <v>9.1748999999999992</v>
      </c>
      <c r="G203" s="70">
        <f t="shared" si="19"/>
        <v>10.642883999999999</v>
      </c>
      <c r="H203" s="16">
        <f t="shared" si="15"/>
        <v>10.642883999999999</v>
      </c>
      <c r="I203" s="5">
        <f t="shared" si="16"/>
        <v>766.28764799999988</v>
      </c>
      <c r="J203" s="47">
        <f t="shared" si="17"/>
        <v>0</v>
      </c>
      <c r="K203" s="19">
        <f t="shared" si="18"/>
        <v>0</v>
      </c>
      <c r="L203" s="14"/>
      <c r="M203" s="14"/>
    </row>
    <row r="204" spans="1:13" ht="15" customHeight="1">
      <c r="A204" s="73"/>
      <c r="B204" s="45">
        <v>150</v>
      </c>
      <c r="C204" s="2">
        <v>40150</v>
      </c>
      <c r="D204" s="45"/>
      <c r="E204" s="46">
        <v>1.7</v>
      </c>
      <c r="F204" s="46">
        <v>12.021975000000001</v>
      </c>
      <c r="G204" s="70">
        <f t="shared" si="19"/>
        <v>13.945491000000001</v>
      </c>
      <c r="H204" s="16">
        <f t="shared" si="15"/>
        <v>13.945491000000001</v>
      </c>
      <c r="I204" s="5">
        <f t="shared" si="16"/>
        <v>1004.0753520000001</v>
      </c>
      <c r="J204" s="47">
        <f t="shared" si="17"/>
        <v>0</v>
      </c>
      <c r="K204" s="19">
        <f t="shared" si="18"/>
        <v>0</v>
      </c>
      <c r="L204" s="14"/>
      <c r="M204" s="14"/>
    </row>
    <row r="205" spans="1:13" ht="15" customHeight="1">
      <c r="A205" s="73"/>
      <c r="B205" s="45">
        <v>200</v>
      </c>
      <c r="C205" s="2">
        <v>40200</v>
      </c>
      <c r="D205" s="45"/>
      <c r="E205" s="46">
        <v>3.1</v>
      </c>
      <c r="F205" s="46">
        <v>28.461825000000001</v>
      </c>
      <c r="G205" s="70">
        <f t="shared" si="19"/>
        <v>33.015717000000002</v>
      </c>
      <c r="H205" s="16">
        <f t="shared" si="15"/>
        <v>33.015717000000002</v>
      </c>
      <c r="I205" s="5">
        <f t="shared" si="16"/>
        <v>2377.1316240000001</v>
      </c>
      <c r="J205" s="47">
        <f t="shared" si="17"/>
        <v>0</v>
      </c>
      <c r="K205" s="19">
        <f t="shared" si="18"/>
        <v>0</v>
      </c>
      <c r="L205" s="14"/>
      <c r="M205" s="14"/>
    </row>
    <row r="206" spans="1:13" ht="15" customHeight="1">
      <c r="A206" s="73"/>
      <c r="B206" s="45">
        <v>250</v>
      </c>
      <c r="C206" s="2">
        <v>40250</v>
      </c>
      <c r="D206" s="45"/>
      <c r="E206" s="46">
        <v>6</v>
      </c>
      <c r="F206" s="46">
        <v>34.2363</v>
      </c>
      <c r="G206" s="70">
        <f t="shared" si="19"/>
        <v>39.714107999999996</v>
      </c>
      <c r="H206" s="16">
        <f t="shared" si="15"/>
        <v>39.714107999999996</v>
      </c>
      <c r="I206" s="5">
        <f t="shared" si="16"/>
        <v>2859.4157759999998</v>
      </c>
      <c r="J206" s="47">
        <f t="shared" si="17"/>
        <v>0</v>
      </c>
      <c r="K206" s="19">
        <f t="shared" si="18"/>
        <v>0</v>
      </c>
      <c r="L206" s="14"/>
      <c r="M206" s="14"/>
    </row>
    <row r="207" spans="1:13" ht="15" customHeight="1" thickBot="1">
      <c r="A207" s="74"/>
      <c r="B207" s="53">
        <v>300</v>
      </c>
      <c r="C207" s="6">
        <v>40300</v>
      </c>
      <c r="D207" s="53"/>
      <c r="E207" s="54">
        <v>9.5</v>
      </c>
      <c r="F207" s="54">
        <v>45.883424999999995</v>
      </c>
      <c r="G207" s="70">
        <f t="shared" si="19"/>
        <v>53.224772999999992</v>
      </c>
      <c r="H207" s="17">
        <f t="shared" si="15"/>
        <v>53.224772999999992</v>
      </c>
      <c r="I207" s="7">
        <f t="shared" si="16"/>
        <v>3832.1836559999992</v>
      </c>
      <c r="J207" s="55">
        <f t="shared" si="17"/>
        <v>0</v>
      </c>
      <c r="K207" s="20">
        <f t="shared" si="18"/>
        <v>0</v>
      </c>
      <c r="L207" s="14"/>
      <c r="M207" s="14"/>
    </row>
    <row r="208" spans="1:13" ht="15" customHeight="1">
      <c r="A208" s="72" t="s">
        <v>72</v>
      </c>
      <c r="B208" s="42">
        <v>100</v>
      </c>
      <c r="C208" s="4">
        <v>42100</v>
      </c>
      <c r="D208" s="42"/>
      <c r="E208" s="43">
        <v>1.1000000000000001</v>
      </c>
      <c r="F208" s="43">
        <v>23.018439999999998</v>
      </c>
      <c r="G208" s="70">
        <f t="shared" si="19"/>
        <v>26.701390399999998</v>
      </c>
      <c r="H208" s="15">
        <f t="shared" si="15"/>
        <v>26.701390399999998</v>
      </c>
      <c r="I208" s="8">
        <f t="shared" si="16"/>
        <v>1922.5001087999999</v>
      </c>
      <c r="J208" s="44">
        <f t="shared" si="17"/>
        <v>0</v>
      </c>
      <c r="K208" s="18">
        <f t="shared" si="18"/>
        <v>0</v>
      </c>
      <c r="L208" s="14"/>
      <c r="M208" s="14"/>
    </row>
    <row r="209" spans="1:13" ht="15" customHeight="1">
      <c r="A209" s="73"/>
      <c r="B209" s="45">
        <v>125</v>
      </c>
      <c r="C209" s="2">
        <v>42125</v>
      </c>
      <c r="D209" s="45"/>
      <c r="E209" s="46">
        <v>1.5</v>
      </c>
      <c r="F209" s="46">
        <v>32.842751666666665</v>
      </c>
      <c r="G209" s="70">
        <f t="shared" si="19"/>
        <v>38.097591933333327</v>
      </c>
      <c r="H209" s="16">
        <f t="shared" si="15"/>
        <v>38.097591933333327</v>
      </c>
      <c r="I209" s="5">
        <f t="shared" si="16"/>
        <v>2743.0266191999995</v>
      </c>
      <c r="J209" s="47">
        <f t="shared" si="17"/>
        <v>0</v>
      </c>
      <c r="K209" s="19">
        <f t="shared" si="18"/>
        <v>0</v>
      </c>
      <c r="L209" s="14"/>
      <c r="M209" s="14"/>
    </row>
    <row r="210" spans="1:13" ht="15" customHeight="1">
      <c r="A210" s="73"/>
      <c r="B210" s="45">
        <v>150</v>
      </c>
      <c r="C210" s="2">
        <v>42150</v>
      </c>
      <c r="D210" s="45"/>
      <c r="E210" s="46">
        <v>2.1</v>
      </c>
      <c r="F210" s="46">
        <v>40.489643333333341</v>
      </c>
      <c r="G210" s="70">
        <f t="shared" si="19"/>
        <v>46.967986266666671</v>
      </c>
      <c r="H210" s="16">
        <f t="shared" si="15"/>
        <v>46.967986266666671</v>
      </c>
      <c r="I210" s="5">
        <f t="shared" si="16"/>
        <v>3381.6950112000004</v>
      </c>
      <c r="J210" s="47">
        <f t="shared" si="17"/>
        <v>0</v>
      </c>
      <c r="K210" s="19">
        <f t="shared" si="18"/>
        <v>0</v>
      </c>
      <c r="L210" s="14"/>
      <c r="M210" s="14"/>
    </row>
    <row r="211" spans="1:13" ht="15" customHeight="1" thickBot="1">
      <c r="A211" s="74"/>
      <c r="B211" s="53">
        <v>200</v>
      </c>
      <c r="C211" s="6">
        <v>42200</v>
      </c>
      <c r="D211" s="53"/>
      <c r="E211" s="54">
        <v>3.3</v>
      </c>
      <c r="F211" s="54">
        <v>58.030558333333346</v>
      </c>
      <c r="G211" s="70">
        <f t="shared" si="19"/>
        <v>67.315447666666671</v>
      </c>
      <c r="H211" s="17">
        <f t="shared" si="15"/>
        <v>67.315447666666671</v>
      </c>
      <c r="I211" s="7">
        <f t="shared" si="16"/>
        <v>4846.7122319999999</v>
      </c>
      <c r="J211" s="55">
        <f t="shared" si="17"/>
        <v>0</v>
      </c>
      <c r="K211" s="20">
        <f t="shared" si="18"/>
        <v>0</v>
      </c>
      <c r="L211" s="14"/>
      <c r="M211" s="14"/>
    </row>
    <row r="212" spans="1:13" ht="15" customHeight="1">
      <c r="A212" s="72" t="s">
        <v>73</v>
      </c>
      <c r="B212" s="42">
        <v>50</v>
      </c>
      <c r="C212" s="4">
        <v>41050</v>
      </c>
      <c r="D212" s="42"/>
      <c r="E212" s="43">
        <v>0.23</v>
      </c>
      <c r="F212" s="43">
        <v>15.425735294117647</v>
      </c>
      <c r="G212" s="70">
        <f>F212*0.99</f>
        <v>15.271477941176471</v>
      </c>
      <c r="H212" s="15">
        <f t="shared" si="15"/>
        <v>15.271477941176471</v>
      </c>
      <c r="I212" s="8">
        <f t="shared" si="16"/>
        <v>1099.5464117647059</v>
      </c>
      <c r="J212" s="44">
        <f t="shared" si="17"/>
        <v>0</v>
      </c>
      <c r="K212" s="18">
        <f t="shared" si="18"/>
        <v>0</v>
      </c>
      <c r="L212" s="14"/>
      <c r="M212" s="14"/>
    </row>
    <row r="213" spans="1:13" ht="15" customHeight="1">
      <c r="A213" s="73"/>
      <c r="B213" s="45">
        <v>70</v>
      </c>
      <c r="C213" s="2">
        <v>41070</v>
      </c>
      <c r="D213" s="45"/>
      <c r="E213" s="46">
        <v>0.43</v>
      </c>
      <c r="F213" s="46">
        <v>21.210386029411769</v>
      </c>
      <c r="G213" s="70">
        <f t="shared" ref="G213:G220" si="20">F213*0.99</f>
        <v>20.998282169117651</v>
      </c>
      <c r="H213" s="16">
        <f t="shared" si="15"/>
        <v>20.998282169117651</v>
      </c>
      <c r="I213" s="5">
        <f t="shared" si="16"/>
        <v>1511.8763161764709</v>
      </c>
      <c r="J213" s="47">
        <f t="shared" si="17"/>
        <v>0</v>
      </c>
      <c r="K213" s="19">
        <f t="shared" si="18"/>
        <v>0</v>
      </c>
      <c r="L213" s="14"/>
      <c r="M213" s="14"/>
    </row>
    <row r="214" spans="1:13" ht="15" customHeight="1">
      <c r="A214" s="73"/>
      <c r="B214" s="45">
        <v>80</v>
      </c>
      <c r="C214" s="2">
        <v>41080</v>
      </c>
      <c r="D214" s="45"/>
      <c r="E214" s="46">
        <v>0.47</v>
      </c>
      <c r="F214" s="46">
        <v>38.564338235294123</v>
      </c>
      <c r="G214" s="70">
        <f t="shared" si="20"/>
        <v>38.178694852941184</v>
      </c>
      <c r="H214" s="16">
        <f t="shared" si="15"/>
        <v>38.178694852941184</v>
      </c>
      <c r="I214" s="5">
        <f t="shared" si="16"/>
        <v>2748.8660294117653</v>
      </c>
      <c r="J214" s="47">
        <f t="shared" si="17"/>
        <v>0</v>
      </c>
      <c r="K214" s="19">
        <f t="shared" si="18"/>
        <v>0</v>
      </c>
      <c r="L214" s="14"/>
      <c r="M214" s="14"/>
    </row>
    <row r="215" spans="1:13" ht="15" customHeight="1">
      <c r="A215" s="73"/>
      <c r="B215" s="45">
        <v>100</v>
      </c>
      <c r="C215" s="2">
        <v>41100</v>
      </c>
      <c r="D215" s="45"/>
      <c r="E215" s="46">
        <v>1</v>
      </c>
      <c r="F215" s="46">
        <v>38.564338235294123</v>
      </c>
      <c r="G215" s="70">
        <f t="shared" si="20"/>
        <v>38.178694852941184</v>
      </c>
      <c r="H215" s="16">
        <f t="shared" si="15"/>
        <v>38.178694852941184</v>
      </c>
      <c r="I215" s="5">
        <f t="shared" si="16"/>
        <v>2748.8660294117653</v>
      </c>
      <c r="J215" s="47">
        <f t="shared" si="17"/>
        <v>0</v>
      </c>
      <c r="K215" s="19">
        <f t="shared" si="18"/>
        <v>0</v>
      </c>
      <c r="L215" s="14"/>
      <c r="M215" s="14"/>
    </row>
    <row r="216" spans="1:13" ht="15" customHeight="1">
      <c r="A216" s="73"/>
      <c r="B216" s="45">
        <v>125</v>
      </c>
      <c r="C216" s="2">
        <v>41125</v>
      </c>
      <c r="D216" s="45"/>
      <c r="E216" s="46">
        <v>1.3</v>
      </c>
      <c r="F216" s="46">
        <v>47.241314338235298</v>
      </c>
      <c r="G216" s="70">
        <f t="shared" si="20"/>
        <v>46.768901194852944</v>
      </c>
      <c r="H216" s="16">
        <f t="shared" si="15"/>
        <v>46.768901194852944</v>
      </c>
      <c r="I216" s="5">
        <f t="shared" si="16"/>
        <v>3367.3608860294121</v>
      </c>
      <c r="J216" s="47">
        <f t="shared" si="17"/>
        <v>0</v>
      </c>
      <c r="K216" s="19">
        <f t="shared" si="18"/>
        <v>0</v>
      </c>
      <c r="L216" s="14"/>
      <c r="M216" s="14"/>
    </row>
    <row r="217" spans="1:13" ht="15" customHeight="1">
      <c r="A217" s="73"/>
      <c r="B217" s="45">
        <v>150</v>
      </c>
      <c r="C217" s="2">
        <v>41150</v>
      </c>
      <c r="D217" s="45"/>
      <c r="E217" s="46">
        <v>2.1</v>
      </c>
      <c r="F217" s="46">
        <v>55.532647058823535</v>
      </c>
      <c r="G217" s="70">
        <f t="shared" si="20"/>
        <v>54.977320588235301</v>
      </c>
      <c r="H217" s="16">
        <f t="shared" si="15"/>
        <v>54.977320588235301</v>
      </c>
      <c r="I217" s="5">
        <f t="shared" si="16"/>
        <v>3958.3670823529419</v>
      </c>
      <c r="J217" s="47">
        <f t="shared" si="17"/>
        <v>0</v>
      </c>
      <c r="K217" s="19">
        <f t="shared" si="18"/>
        <v>0</v>
      </c>
      <c r="L217" s="14"/>
      <c r="M217" s="14"/>
    </row>
    <row r="218" spans="1:13" ht="15" customHeight="1">
      <c r="A218" s="73"/>
      <c r="B218" s="45">
        <v>200</v>
      </c>
      <c r="C218" s="2">
        <v>41200</v>
      </c>
      <c r="D218" s="45"/>
      <c r="E218" s="46">
        <v>4.2</v>
      </c>
      <c r="F218" s="46">
        <v>106.0519301470588</v>
      </c>
      <c r="G218" s="70">
        <f t="shared" si="20"/>
        <v>104.99141084558821</v>
      </c>
      <c r="H218" s="16">
        <f t="shared" si="15"/>
        <v>104.99141084558821</v>
      </c>
      <c r="I218" s="5">
        <f t="shared" si="16"/>
        <v>7559.381580882351</v>
      </c>
      <c r="J218" s="47">
        <f t="shared" si="17"/>
        <v>0</v>
      </c>
      <c r="K218" s="19">
        <f t="shared" si="18"/>
        <v>0</v>
      </c>
      <c r="L218" s="14"/>
      <c r="M218" s="14"/>
    </row>
    <row r="219" spans="1:13" ht="15" customHeight="1">
      <c r="A219" s="73"/>
      <c r="B219" s="45">
        <v>250</v>
      </c>
      <c r="C219" s="2">
        <v>41250</v>
      </c>
      <c r="D219" s="45"/>
      <c r="E219" s="46">
        <v>6.2</v>
      </c>
      <c r="F219" s="46">
        <v>134.97518382352942</v>
      </c>
      <c r="G219" s="70">
        <f t="shared" si="20"/>
        <v>133.62543198529411</v>
      </c>
      <c r="H219" s="16">
        <f t="shared" si="15"/>
        <v>133.62543198529411</v>
      </c>
      <c r="I219" s="5">
        <f t="shared" si="16"/>
        <v>9621.0311029411769</v>
      </c>
      <c r="J219" s="47">
        <f t="shared" si="17"/>
        <v>0</v>
      </c>
      <c r="K219" s="19">
        <f t="shared" si="18"/>
        <v>0</v>
      </c>
      <c r="L219" s="14"/>
      <c r="M219" s="14"/>
    </row>
    <row r="220" spans="1:13" ht="15" customHeight="1" thickBot="1">
      <c r="A220" s="73"/>
      <c r="B220" s="56">
        <v>300</v>
      </c>
      <c r="C220" s="27">
        <v>41300</v>
      </c>
      <c r="D220" s="56"/>
      <c r="E220" s="51">
        <v>9</v>
      </c>
      <c r="F220" s="51">
        <v>148.47270220588237</v>
      </c>
      <c r="G220" s="70">
        <f t="shared" si="20"/>
        <v>146.98797518382355</v>
      </c>
      <c r="H220" s="24">
        <f t="shared" si="15"/>
        <v>146.98797518382355</v>
      </c>
      <c r="I220" s="25">
        <f t="shared" si="16"/>
        <v>10583.134213235295</v>
      </c>
      <c r="J220" s="52">
        <f t="shared" si="17"/>
        <v>0</v>
      </c>
      <c r="K220" s="26">
        <f t="shared" si="18"/>
        <v>0</v>
      </c>
      <c r="L220" s="14"/>
      <c r="M220" s="14"/>
    </row>
    <row r="221" spans="1:13" ht="15" customHeight="1">
      <c r="A221" s="72" t="s">
        <v>74</v>
      </c>
      <c r="B221" s="42">
        <v>50</v>
      </c>
      <c r="C221" s="4">
        <v>93050</v>
      </c>
      <c r="D221" s="42"/>
      <c r="E221" s="43">
        <v>2.9</v>
      </c>
      <c r="F221" s="43">
        <v>64.697324999999992</v>
      </c>
      <c r="G221" s="70">
        <f t="shared" si="19"/>
        <v>75.048896999999982</v>
      </c>
      <c r="H221" s="15">
        <f t="shared" si="15"/>
        <v>75.048896999999982</v>
      </c>
      <c r="I221" s="8">
        <f t="shared" si="16"/>
        <v>5403.520583999999</v>
      </c>
      <c r="J221" s="44">
        <f t="shared" si="17"/>
        <v>0</v>
      </c>
      <c r="K221" s="18">
        <f t="shared" si="18"/>
        <v>0</v>
      </c>
      <c r="L221" s="14"/>
      <c r="M221" s="14"/>
    </row>
    <row r="222" spans="1:13" ht="15" customHeight="1">
      <c r="A222" s="73"/>
      <c r="B222" s="45">
        <v>70</v>
      </c>
      <c r="C222" s="2">
        <v>93070</v>
      </c>
      <c r="D222" s="45"/>
      <c r="E222" s="46">
        <v>5.48</v>
      </c>
      <c r="F222" s="46">
        <v>89.883674999999997</v>
      </c>
      <c r="G222" s="70">
        <f t="shared" si="19"/>
        <v>104.26506299999998</v>
      </c>
      <c r="H222" s="16">
        <f t="shared" si="15"/>
        <v>104.26506299999998</v>
      </c>
      <c r="I222" s="5">
        <f t="shared" si="16"/>
        <v>7507.0845359999985</v>
      </c>
      <c r="J222" s="47">
        <f t="shared" si="17"/>
        <v>0</v>
      </c>
      <c r="K222" s="19">
        <f t="shared" si="18"/>
        <v>0</v>
      </c>
      <c r="L222" s="14"/>
      <c r="M222" s="14"/>
    </row>
    <row r="223" spans="1:13" ht="15" customHeight="1">
      <c r="A223" s="73"/>
      <c r="B223" s="45">
        <v>80</v>
      </c>
      <c r="C223" s="2">
        <v>93080</v>
      </c>
      <c r="D223" s="45"/>
      <c r="E223" s="46">
        <v>5.85</v>
      </c>
      <c r="F223" s="46">
        <v>89.883674999999997</v>
      </c>
      <c r="G223" s="70">
        <f t="shared" si="19"/>
        <v>104.26506299999998</v>
      </c>
      <c r="H223" s="16">
        <f t="shared" si="15"/>
        <v>104.26506299999998</v>
      </c>
      <c r="I223" s="5">
        <f t="shared" si="16"/>
        <v>7507.0845359999985</v>
      </c>
      <c r="J223" s="47">
        <f t="shared" si="17"/>
        <v>0</v>
      </c>
      <c r="K223" s="19">
        <f t="shared" si="18"/>
        <v>0</v>
      </c>
      <c r="L223" s="14"/>
      <c r="M223" s="14"/>
    </row>
    <row r="224" spans="1:13" ht="15" customHeight="1">
      <c r="A224" s="73"/>
      <c r="B224" s="45">
        <v>100</v>
      </c>
      <c r="C224" s="2">
        <v>93100</v>
      </c>
      <c r="D224" s="45"/>
      <c r="E224" s="46">
        <v>9.5</v>
      </c>
      <c r="F224" s="46">
        <v>106.60912500000001</v>
      </c>
      <c r="G224" s="70">
        <f t="shared" si="19"/>
        <v>123.666585</v>
      </c>
      <c r="H224" s="16">
        <f t="shared" si="15"/>
        <v>123.666585</v>
      </c>
      <c r="I224" s="5">
        <f t="shared" si="16"/>
        <v>8903.9941199999994</v>
      </c>
      <c r="J224" s="47">
        <f t="shared" si="17"/>
        <v>0</v>
      </c>
      <c r="K224" s="19">
        <f t="shared" si="18"/>
        <v>0</v>
      </c>
      <c r="L224" s="14"/>
      <c r="M224" s="14"/>
    </row>
    <row r="225" spans="1:13" ht="15" customHeight="1">
      <c r="A225" s="73"/>
      <c r="B225" s="45">
        <v>125</v>
      </c>
      <c r="C225" s="2">
        <v>93125</v>
      </c>
      <c r="D225" s="45"/>
      <c r="E225" s="46">
        <v>14.35</v>
      </c>
      <c r="F225" s="46">
        <v>171.7527</v>
      </c>
      <c r="G225" s="70">
        <f t="shared" si="19"/>
        <v>199.23313199999998</v>
      </c>
      <c r="H225" s="16">
        <f t="shared" si="15"/>
        <v>199.23313199999998</v>
      </c>
      <c r="I225" s="5">
        <f t="shared" si="16"/>
        <v>14344.785503999999</v>
      </c>
      <c r="J225" s="47">
        <f t="shared" si="17"/>
        <v>0</v>
      </c>
      <c r="K225" s="19">
        <f t="shared" si="18"/>
        <v>0</v>
      </c>
      <c r="L225" s="14"/>
      <c r="M225" s="14"/>
    </row>
    <row r="226" spans="1:13" ht="15" customHeight="1">
      <c r="A226" s="73"/>
      <c r="B226" s="45">
        <v>150</v>
      </c>
      <c r="C226" s="2">
        <v>93150</v>
      </c>
      <c r="D226" s="45"/>
      <c r="E226" s="46">
        <v>21.75</v>
      </c>
      <c r="F226" s="46">
        <v>200.42872500000001</v>
      </c>
      <c r="G226" s="70">
        <f t="shared" si="19"/>
        <v>232.497321</v>
      </c>
      <c r="H226" s="16">
        <f t="shared" si="15"/>
        <v>232.497321</v>
      </c>
      <c r="I226" s="5">
        <f t="shared" si="16"/>
        <v>16739.807111999999</v>
      </c>
      <c r="J226" s="47">
        <f t="shared" si="17"/>
        <v>0</v>
      </c>
      <c r="K226" s="19">
        <f t="shared" si="18"/>
        <v>0</v>
      </c>
      <c r="L226" s="14"/>
      <c r="M226" s="14"/>
    </row>
    <row r="227" spans="1:13" ht="15" customHeight="1" thickBot="1">
      <c r="A227" s="74"/>
      <c r="B227" s="53">
        <v>200</v>
      </c>
      <c r="C227" s="6">
        <v>93200</v>
      </c>
      <c r="D227" s="53"/>
      <c r="E227" s="54">
        <v>38.380000000000003</v>
      </c>
      <c r="F227" s="54">
        <v>757.79497500000014</v>
      </c>
      <c r="G227" s="70">
        <f t="shared" si="19"/>
        <v>879.04217100000005</v>
      </c>
      <c r="H227" s="17">
        <f t="shared" si="15"/>
        <v>879.04217100000005</v>
      </c>
      <c r="I227" s="7">
        <f t="shared" si="16"/>
        <v>63291.036312000004</v>
      </c>
      <c r="J227" s="55">
        <f t="shared" si="17"/>
        <v>0</v>
      </c>
      <c r="K227" s="20">
        <f t="shared" si="18"/>
        <v>0</v>
      </c>
      <c r="L227" s="14"/>
      <c r="M227" s="14"/>
    </row>
    <row r="228" spans="1:13" ht="15" customHeight="1">
      <c r="A228" s="72" t="s">
        <v>75</v>
      </c>
      <c r="B228" s="42">
        <v>70</v>
      </c>
      <c r="C228" s="4">
        <v>94070</v>
      </c>
      <c r="D228" s="42"/>
      <c r="E228" s="43">
        <v>9</v>
      </c>
      <c r="F228" s="43">
        <v>236.40729111405838</v>
      </c>
      <c r="G228" s="70">
        <f>F228*0.45</f>
        <v>106.38328100132627</v>
      </c>
      <c r="H228" s="15">
        <f t="shared" si="15"/>
        <v>106.38328100132627</v>
      </c>
      <c r="I228" s="8">
        <f t="shared" si="16"/>
        <v>7659.5962320954914</v>
      </c>
      <c r="J228" s="44">
        <f t="shared" si="17"/>
        <v>0</v>
      </c>
      <c r="K228" s="18">
        <f t="shared" si="18"/>
        <v>0</v>
      </c>
      <c r="L228" s="14"/>
      <c r="M228" s="14"/>
    </row>
    <row r="229" spans="1:13" ht="15" customHeight="1">
      <c r="A229" s="73"/>
      <c r="B229" s="45">
        <v>80</v>
      </c>
      <c r="C229" s="2">
        <v>94080</v>
      </c>
      <c r="D229" s="45"/>
      <c r="E229" s="46">
        <v>9.6</v>
      </c>
      <c r="F229" s="46">
        <v>260.05109084880644</v>
      </c>
      <c r="G229" s="70">
        <f t="shared" ref="G229:G232" si="21">F229*0.45</f>
        <v>117.0229908819629</v>
      </c>
      <c r="H229" s="16">
        <f t="shared" si="15"/>
        <v>117.0229908819629</v>
      </c>
      <c r="I229" s="5">
        <f t="shared" si="16"/>
        <v>8425.6553435013284</v>
      </c>
      <c r="J229" s="47">
        <f t="shared" si="17"/>
        <v>0</v>
      </c>
      <c r="K229" s="19">
        <f t="shared" si="18"/>
        <v>0</v>
      </c>
      <c r="L229" s="14"/>
      <c r="M229" s="14"/>
    </row>
    <row r="230" spans="1:13" ht="15" customHeight="1">
      <c r="A230" s="73"/>
      <c r="B230" s="45">
        <v>100</v>
      </c>
      <c r="C230" s="2">
        <v>94100</v>
      </c>
      <c r="D230" s="45"/>
      <c r="E230" s="46">
        <v>18.5</v>
      </c>
      <c r="F230" s="46">
        <v>300.63862499999999</v>
      </c>
      <c r="G230" s="70">
        <f t="shared" si="21"/>
        <v>135.28738125000001</v>
      </c>
      <c r="H230" s="16">
        <f t="shared" si="15"/>
        <v>135.28738125000001</v>
      </c>
      <c r="I230" s="5">
        <f t="shared" si="16"/>
        <v>9740.6914500000003</v>
      </c>
      <c r="J230" s="47">
        <f t="shared" si="17"/>
        <v>0</v>
      </c>
      <c r="K230" s="19">
        <f t="shared" si="18"/>
        <v>0</v>
      </c>
      <c r="L230" s="14"/>
      <c r="M230" s="14"/>
    </row>
    <row r="231" spans="1:13" ht="15" customHeight="1">
      <c r="A231" s="73"/>
      <c r="B231" s="45">
        <v>125</v>
      </c>
      <c r="C231" s="2">
        <v>94125</v>
      </c>
      <c r="D231" s="45"/>
      <c r="E231" s="46">
        <v>28.5</v>
      </c>
      <c r="F231" s="46">
        <v>492.82957500000003</v>
      </c>
      <c r="G231" s="70">
        <f t="shared" si="21"/>
        <v>221.77330875000001</v>
      </c>
      <c r="H231" s="16">
        <f t="shared" si="15"/>
        <v>221.77330875000001</v>
      </c>
      <c r="I231" s="5">
        <f t="shared" si="16"/>
        <v>15967.678230000001</v>
      </c>
      <c r="J231" s="47">
        <f t="shared" si="17"/>
        <v>0</v>
      </c>
      <c r="K231" s="19">
        <f t="shared" si="18"/>
        <v>0</v>
      </c>
      <c r="L231" s="14"/>
      <c r="M231" s="14"/>
    </row>
    <row r="232" spans="1:13" ht="15" customHeight="1" thickBot="1">
      <c r="A232" s="74"/>
      <c r="B232" s="53">
        <v>150</v>
      </c>
      <c r="C232" s="6">
        <v>94150</v>
      </c>
      <c r="D232" s="53"/>
      <c r="E232" s="54">
        <v>38</v>
      </c>
      <c r="F232" s="54">
        <v>533.77747500000009</v>
      </c>
      <c r="G232" s="70">
        <f t="shared" si="21"/>
        <v>240.19986375000005</v>
      </c>
      <c r="H232" s="17">
        <f t="shared" si="15"/>
        <v>240.19986375000005</v>
      </c>
      <c r="I232" s="7">
        <f t="shared" si="16"/>
        <v>17294.390190000002</v>
      </c>
      <c r="J232" s="55">
        <f t="shared" si="17"/>
        <v>0</v>
      </c>
      <c r="K232" s="20">
        <f t="shared" si="18"/>
        <v>0</v>
      </c>
      <c r="L232" s="14"/>
      <c r="M232" s="14"/>
    </row>
    <row r="233" spans="1:13" ht="15" customHeight="1">
      <c r="A233" s="72" t="s">
        <v>76</v>
      </c>
      <c r="B233" s="42">
        <v>100</v>
      </c>
      <c r="C233" s="4">
        <v>95100</v>
      </c>
      <c r="D233" s="42"/>
      <c r="E233" s="43">
        <v>5.8</v>
      </c>
      <c r="F233" s="43">
        <v>135.77768999999998</v>
      </c>
      <c r="G233" s="70">
        <f>F233*0.88</f>
        <v>119.48436719999998</v>
      </c>
      <c r="H233" s="15">
        <f t="shared" si="15"/>
        <v>119.48436719999998</v>
      </c>
      <c r="I233" s="8">
        <f t="shared" si="16"/>
        <v>8602.8744383999983</v>
      </c>
      <c r="J233" s="44">
        <f t="shared" si="17"/>
        <v>0</v>
      </c>
      <c r="K233" s="18">
        <f t="shared" si="18"/>
        <v>0</v>
      </c>
      <c r="L233" s="14"/>
      <c r="M233" s="14"/>
    </row>
    <row r="234" spans="1:13" ht="15" customHeight="1">
      <c r="A234" s="73"/>
      <c r="B234" s="45">
        <v>125</v>
      </c>
      <c r="C234" s="2">
        <v>95125</v>
      </c>
      <c r="D234" s="45"/>
      <c r="E234" s="46">
        <v>8</v>
      </c>
      <c r="F234" s="46">
        <v>171.52366833333335</v>
      </c>
      <c r="G234" s="70">
        <f t="shared" ref="G234:G236" si="22">F234*0.88</f>
        <v>150.94082813333335</v>
      </c>
      <c r="H234" s="16">
        <f t="shared" si="15"/>
        <v>150.94082813333335</v>
      </c>
      <c r="I234" s="5">
        <f t="shared" si="16"/>
        <v>10867.739625600001</v>
      </c>
      <c r="J234" s="47">
        <f t="shared" si="17"/>
        <v>0</v>
      </c>
      <c r="K234" s="19">
        <f t="shared" si="18"/>
        <v>0</v>
      </c>
      <c r="L234" s="14"/>
      <c r="M234" s="14"/>
    </row>
    <row r="235" spans="1:13" ht="15" customHeight="1">
      <c r="A235" s="73"/>
      <c r="B235" s="45">
        <v>150</v>
      </c>
      <c r="C235" s="2">
        <v>95150</v>
      </c>
      <c r="D235" s="45"/>
      <c r="E235" s="46">
        <v>9.8000000000000007</v>
      </c>
      <c r="F235" s="46">
        <v>205.99948499999999</v>
      </c>
      <c r="G235" s="70">
        <f t="shared" si="22"/>
        <v>181.27954679999999</v>
      </c>
      <c r="H235" s="16">
        <f t="shared" si="15"/>
        <v>181.27954679999999</v>
      </c>
      <c r="I235" s="5">
        <f t="shared" si="16"/>
        <v>13052.127369599999</v>
      </c>
      <c r="J235" s="47">
        <f t="shared" si="17"/>
        <v>0</v>
      </c>
      <c r="K235" s="19">
        <f t="shared" si="18"/>
        <v>0</v>
      </c>
      <c r="L235" s="14"/>
      <c r="M235" s="14"/>
    </row>
    <row r="236" spans="1:13" ht="15" customHeight="1" thickBot="1">
      <c r="A236" s="74"/>
      <c r="B236" s="53">
        <v>200</v>
      </c>
      <c r="C236" s="6">
        <v>95200</v>
      </c>
      <c r="D236" s="53"/>
      <c r="E236" s="54">
        <v>14.5</v>
      </c>
      <c r="F236" s="54">
        <v>322.85435833333344</v>
      </c>
      <c r="G236" s="70">
        <f t="shared" si="22"/>
        <v>284.11183533333343</v>
      </c>
      <c r="H236" s="17">
        <f t="shared" si="15"/>
        <v>284.11183533333343</v>
      </c>
      <c r="I236" s="7">
        <f t="shared" si="16"/>
        <v>20456.052144000008</v>
      </c>
      <c r="J236" s="55">
        <f t="shared" si="17"/>
        <v>0</v>
      </c>
      <c r="K236" s="20">
        <f t="shared" si="18"/>
        <v>0</v>
      </c>
      <c r="L236" s="14"/>
      <c r="M236" s="14"/>
    </row>
    <row r="237" spans="1:13">
      <c r="A237" s="75" t="s">
        <v>84</v>
      </c>
      <c r="B237" s="63">
        <v>50</v>
      </c>
      <c r="C237" s="66" t="s">
        <v>85</v>
      </c>
      <c r="D237" s="4"/>
      <c r="E237" s="4"/>
      <c r="F237" s="8">
        <v>8.5500000000000007</v>
      </c>
      <c r="G237" s="70">
        <f t="shared" ref="G237:G243" si="23">F237*1.16</f>
        <v>9.9179999999999993</v>
      </c>
      <c r="H237" s="15">
        <f t="shared" ref="H237:H243" si="24">G237*$A$1</f>
        <v>9.9179999999999993</v>
      </c>
      <c r="I237" s="8">
        <f t="shared" ref="I237:I243" si="25">H237*$I$1</f>
        <v>714.096</v>
      </c>
      <c r="J237" s="44">
        <f t="shared" ref="J237:J243" si="26">D237*H237</f>
        <v>0</v>
      </c>
      <c r="K237" s="18">
        <f t="shared" ref="K237:K243" si="27">D237*E237</f>
        <v>0</v>
      </c>
      <c r="L237" s="14"/>
      <c r="M237" s="14"/>
    </row>
    <row r="238" spans="1:13">
      <c r="A238" s="76"/>
      <c r="B238" s="64">
        <v>70</v>
      </c>
      <c r="C238" s="67" t="s">
        <v>86</v>
      </c>
      <c r="D238" s="2"/>
      <c r="E238" s="2"/>
      <c r="F238" s="5">
        <v>11.5</v>
      </c>
      <c r="G238" s="70">
        <f t="shared" si="23"/>
        <v>13.34</v>
      </c>
      <c r="H238" s="16">
        <f t="shared" si="24"/>
        <v>13.34</v>
      </c>
      <c r="I238" s="5">
        <f t="shared" si="25"/>
        <v>960.48</v>
      </c>
      <c r="J238" s="47">
        <f t="shared" si="26"/>
        <v>0</v>
      </c>
      <c r="K238" s="19">
        <f t="shared" si="27"/>
        <v>0</v>
      </c>
      <c r="L238" s="14"/>
      <c r="M238" s="14"/>
    </row>
    <row r="239" spans="1:13">
      <c r="A239" s="76"/>
      <c r="B239" s="64">
        <v>80</v>
      </c>
      <c r="C239" s="67" t="s">
        <v>87</v>
      </c>
      <c r="D239" s="2"/>
      <c r="E239" s="2"/>
      <c r="F239" s="5">
        <v>11.5</v>
      </c>
      <c r="G239" s="70">
        <f t="shared" si="23"/>
        <v>13.34</v>
      </c>
      <c r="H239" s="16">
        <f t="shared" si="24"/>
        <v>13.34</v>
      </c>
      <c r="I239" s="5">
        <f t="shared" si="25"/>
        <v>960.48</v>
      </c>
      <c r="J239" s="47">
        <f t="shared" si="26"/>
        <v>0</v>
      </c>
      <c r="K239" s="19">
        <f t="shared" si="27"/>
        <v>0</v>
      </c>
      <c r="L239" s="14"/>
      <c r="M239" s="14"/>
    </row>
    <row r="240" spans="1:13">
      <c r="A240" s="76"/>
      <c r="B240" s="64">
        <v>100</v>
      </c>
      <c r="C240" s="67" t="s">
        <v>88</v>
      </c>
      <c r="D240" s="2"/>
      <c r="E240" s="2"/>
      <c r="F240" s="5">
        <v>11.5</v>
      </c>
      <c r="G240" s="70">
        <f t="shared" si="23"/>
        <v>13.34</v>
      </c>
      <c r="H240" s="16">
        <f t="shared" si="24"/>
        <v>13.34</v>
      </c>
      <c r="I240" s="5">
        <f t="shared" si="25"/>
        <v>960.48</v>
      </c>
      <c r="J240" s="47">
        <f t="shared" si="26"/>
        <v>0</v>
      </c>
      <c r="K240" s="19">
        <f t="shared" si="27"/>
        <v>0</v>
      </c>
      <c r="L240" s="14"/>
      <c r="M240" s="14"/>
    </row>
    <row r="241" spans="1:13">
      <c r="A241" s="76"/>
      <c r="B241" s="64">
        <v>125</v>
      </c>
      <c r="C241" s="68" t="s">
        <v>89</v>
      </c>
      <c r="D241" s="2"/>
      <c r="E241" s="2"/>
      <c r="F241" s="5">
        <v>19.52</v>
      </c>
      <c r="G241" s="70">
        <f t="shared" si="23"/>
        <v>22.643199999999997</v>
      </c>
      <c r="H241" s="16">
        <f t="shared" si="24"/>
        <v>22.643199999999997</v>
      </c>
      <c r="I241" s="5">
        <f t="shared" si="25"/>
        <v>1630.3103999999998</v>
      </c>
      <c r="J241" s="47">
        <f t="shared" si="26"/>
        <v>0</v>
      </c>
      <c r="K241" s="19">
        <f t="shared" si="27"/>
        <v>0</v>
      </c>
      <c r="L241" s="14"/>
      <c r="M241" s="14"/>
    </row>
    <row r="242" spans="1:13">
      <c r="A242" s="76"/>
      <c r="B242" s="64">
        <v>150</v>
      </c>
      <c r="C242" s="68" t="s">
        <v>90</v>
      </c>
      <c r="D242" s="2"/>
      <c r="E242" s="2"/>
      <c r="F242" s="5">
        <v>19.25</v>
      </c>
      <c r="G242" s="70">
        <f t="shared" si="23"/>
        <v>22.33</v>
      </c>
      <c r="H242" s="16">
        <f t="shared" si="24"/>
        <v>22.33</v>
      </c>
      <c r="I242" s="5">
        <f t="shared" si="25"/>
        <v>1607.7599999999998</v>
      </c>
      <c r="J242" s="47">
        <f t="shared" si="26"/>
        <v>0</v>
      </c>
      <c r="K242" s="19">
        <f t="shared" si="27"/>
        <v>0</v>
      </c>
      <c r="L242" s="14"/>
      <c r="M242" s="14"/>
    </row>
    <row r="243" spans="1:13" ht="15.75" thickBot="1">
      <c r="A243" s="77"/>
      <c r="B243" s="65">
        <v>200</v>
      </c>
      <c r="C243" s="69" t="s">
        <v>91</v>
      </c>
      <c r="D243" s="6"/>
      <c r="E243" s="6"/>
      <c r="F243" s="7">
        <v>25.2</v>
      </c>
      <c r="G243" s="70">
        <f t="shared" si="23"/>
        <v>29.231999999999996</v>
      </c>
      <c r="H243" s="17">
        <f t="shared" si="24"/>
        <v>29.231999999999996</v>
      </c>
      <c r="I243" s="7">
        <f t="shared" si="25"/>
        <v>2104.7039999999997</v>
      </c>
      <c r="J243" s="55">
        <f t="shared" si="26"/>
        <v>0</v>
      </c>
      <c r="K243" s="20">
        <f t="shared" si="27"/>
        <v>0</v>
      </c>
      <c r="L243" s="14"/>
      <c r="M243" s="14"/>
    </row>
    <row r="244" spans="1:13" ht="15.75" thickBot="1">
      <c r="A244" s="22"/>
      <c r="B244" s="22"/>
      <c r="C244" s="22"/>
      <c r="D244" s="22"/>
      <c r="E244" s="22"/>
      <c r="J244" s="28">
        <f>SUM(J4:J243)</f>
        <v>0</v>
      </c>
      <c r="K244" s="28">
        <f>SUM(K4:K243)</f>
        <v>0</v>
      </c>
      <c r="L244" s="23"/>
      <c r="M244" s="23"/>
    </row>
  </sheetData>
  <mergeCells count="34">
    <mergeCell ref="A4:A13"/>
    <mergeCell ref="A233:A236"/>
    <mergeCell ref="A133:A134"/>
    <mergeCell ref="A92:A128"/>
    <mergeCell ref="A56:A58"/>
    <mergeCell ref="A59:A63"/>
    <mergeCell ref="A64:A69"/>
    <mergeCell ref="A70:A91"/>
    <mergeCell ref="A1:A2"/>
    <mergeCell ref="B1:G2"/>
    <mergeCell ref="I1:I2"/>
    <mergeCell ref="J1:J2"/>
    <mergeCell ref="K1:K2"/>
    <mergeCell ref="H1:H2"/>
    <mergeCell ref="A153:A158"/>
    <mergeCell ref="A159:A180"/>
    <mergeCell ref="A142:A147"/>
    <mergeCell ref="A228:A232"/>
    <mergeCell ref="A208:A211"/>
    <mergeCell ref="A190:A198"/>
    <mergeCell ref="A199:A207"/>
    <mergeCell ref="A221:A227"/>
    <mergeCell ref="A212:A220"/>
    <mergeCell ref="A181:A189"/>
    <mergeCell ref="A149:A152"/>
    <mergeCell ref="A129:A132"/>
    <mergeCell ref="A53:A55"/>
    <mergeCell ref="A14:A20"/>
    <mergeCell ref="A28:A36"/>
    <mergeCell ref="A37:A45"/>
    <mergeCell ref="A46:A52"/>
    <mergeCell ref="A21:A27"/>
    <mergeCell ref="A237:A243"/>
    <mergeCell ref="A135:A141"/>
  </mergeCells>
  <pageMargins left="0.7" right="0.7" top="0.9916666666666667" bottom="1.4697916666666666" header="0.3" footer="0.3"/>
  <pageSetup paperSize="9" scale="46" orientation="portrait" verticalDpi="300" r:id="rId1"/>
  <headerFooter>
    <oddHeader>&amp;L&amp;G&amp;C&amp;14
Прайс-лист чугунной безраструбной канализации 
S-SML&amp;R&amp;P</oddHeader>
    <oddFooter>&amp;C&amp;12ООО "Смартекс"
+7 (499) 280-09-01
www.smartex-group.com // www.s-sml.ru
info@smartex-group.com  //  info@s-sml.ru</oddFooter>
  </headerFooter>
  <colBreaks count="1" manualBreakCount="1">
    <brk id="16" min="1" max="320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r7921</cp:lastModifiedBy>
  <cp:lastPrinted>2018-01-31T08:40:30Z</cp:lastPrinted>
  <dcterms:created xsi:type="dcterms:W3CDTF">2013-10-29T07:38:30Z</dcterms:created>
  <dcterms:modified xsi:type="dcterms:W3CDTF">2019-09-22T13:26:27Z</dcterms:modified>
</cp:coreProperties>
</file>